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ad\Commun\RESSOURCES HUMAINES COMMUN\z Modele doc RH\"/>
    </mc:Choice>
  </mc:AlternateContent>
  <xr:revisionPtr revIDLastSave="0" documentId="13_ncr:1_{FE1C45C0-F208-46F0-8C38-E8476F607FB2}" xr6:coauthVersionLast="47" xr6:coauthVersionMax="47" xr10:uidLastSave="{00000000-0000-0000-0000-000000000000}"/>
  <bookViews>
    <workbookView xWindow="-28920" yWindow="-120" windowWidth="29040" windowHeight="15840" tabRatio="688" xr2:uid="{00000000-000D-0000-FFFF-FFFF00000000}"/>
  </bookViews>
  <sheets>
    <sheet name="Vierge" sheetId="10" r:id="rId1"/>
    <sheet name="Montants indemnités" sheetId="11" r:id="rId2"/>
    <sheet name="distance kilométrage" sheetId="13" r:id="rId3"/>
  </sheets>
  <definedNames>
    <definedName name="_xlnm.Print_Area" localSheetId="0">Vierge!$A$1:$AP$45</definedName>
  </definedNames>
  <calcPr calcId="191029"/>
</workbook>
</file>

<file path=xl/calcChain.xml><?xml version="1.0" encoding="utf-8"?>
<calcChain xmlns="http://schemas.openxmlformats.org/spreadsheetml/2006/main">
  <c r="G9" i="10" l="1"/>
  <c r="G19" i="10"/>
  <c r="C19" i="13"/>
  <c r="C16" i="13"/>
  <c r="C25" i="13"/>
  <c r="C24" i="13"/>
  <c r="C9" i="13"/>
  <c r="C18" i="13"/>
  <c r="C23" i="13"/>
  <c r="C20" i="13"/>
  <c r="C28" i="13"/>
  <c r="C14" i="13"/>
  <c r="C13" i="13"/>
  <c r="C21" i="13"/>
  <c r="C12" i="13"/>
  <c r="C15" i="13"/>
  <c r="C8" i="13"/>
  <c r="C17" i="13"/>
  <c r="C26" i="13"/>
  <c r="C22" i="13"/>
  <c r="C10" i="13"/>
  <c r="C27" i="13"/>
  <c r="AG8" i="10"/>
  <c r="AG10" i="10"/>
  <c r="AG11" i="10"/>
  <c r="AG12" i="10"/>
  <c r="AG13" i="10"/>
  <c r="AG14" i="10"/>
  <c r="AG15" i="10"/>
  <c r="AG16" i="10"/>
  <c r="AG18" i="10"/>
  <c r="AG19" i="10"/>
  <c r="AG20" i="10"/>
  <c r="AG21" i="10"/>
  <c r="AG22" i="10"/>
  <c r="AG23" i="10"/>
  <c r="X8" i="10"/>
  <c r="X9" i="10"/>
  <c r="X10" i="10"/>
  <c r="X11" i="10"/>
  <c r="X12" i="10"/>
  <c r="X13" i="10"/>
  <c r="X14" i="10"/>
  <c r="X15" i="10"/>
  <c r="X16" i="10"/>
  <c r="X18" i="10"/>
  <c r="AG29" i="10"/>
  <c r="AG30" i="10"/>
  <c r="AG31" i="10"/>
  <c r="AG32" i="10"/>
  <c r="AG33" i="10"/>
  <c r="AG34" i="10"/>
  <c r="AG35" i="10"/>
  <c r="AG36" i="10"/>
  <c r="AG24" i="10"/>
  <c r="AG25" i="10"/>
  <c r="AG26" i="10"/>
  <c r="AG27" i="10"/>
  <c r="AG28" i="10"/>
  <c r="AC7" i="10"/>
  <c r="AD7" i="10"/>
  <c r="AE7" i="10"/>
  <c r="AF7" i="10"/>
  <c r="G7" i="10" s="1"/>
  <c r="AH7" i="10"/>
  <c r="AI7" i="10"/>
  <c r="AJ7" i="10"/>
  <c r="AK7" i="10"/>
  <c r="AL7" i="10"/>
  <c r="G18" i="10"/>
  <c r="AO7" i="10"/>
  <c r="G4" i="10"/>
  <c r="G5" i="10"/>
  <c r="G6" i="10"/>
  <c r="G8" i="10"/>
  <c r="G13" i="10"/>
  <c r="X19" i="10"/>
  <c r="G14" i="10"/>
  <c r="X20" i="10"/>
  <c r="G15" i="10"/>
  <c r="X21" i="10"/>
  <c r="X22" i="10"/>
  <c r="X23" i="10"/>
  <c r="X24" i="10"/>
  <c r="X25" i="10"/>
  <c r="X26" i="10"/>
  <c r="X27" i="10"/>
  <c r="X28" i="10"/>
  <c r="F24" i="10"/>
  <c r="X29" i="10"/>
  <c r="F25" i="10"/>
  <c r="X30" i="10"/>
  <c r="X31" i="10"/>
  <c r="X32" i="10"/>
  <c r="X33" i="10"/>
  <c r="X34" i="10"/>
  <c r="X35" i="10"/>
  <c r="X36" i="10"/>
  <c r="X37" i="10"/>
  <c r="AG37" i="10"/>
  <c r="X38" i="10"/>
  <c r="AG38" i="10"/>
  <c r="AG39" i="10"/>
  <c r="AG40" i="10"/>
  <c r="AG41" i="10"/>
  <c r="AG42" i="10"/>
  <c r="AG43" i="10"/>
  <c r="AG44" i="10"/>
  <c r="AG45" i="10"/>
  <c r="AG7" i="10" l="1"/>
  <c r="G24" i="10"/>
  <c r="G12" i="10"/>
  <c r="G25" i="10" l="1"/>
</calcChain>
</file>

<file path=xl/sharedStrings.xml><?xml version="1.0" encoding="utf-8"?>
<sst xmlns="http://schemas.openxmlformats.org/spreadsheetml/2006/main" count="169" uniqueCount="143">
  <si>
    <t>RECAPITULATIF</t>
  </si>
  <si>
    <t>- I -
FRAIS DE 
TRANSPORT</t>
  </si>
  <si>
    <t>A- Transports publics :</t>
  </si>
  <si>
    <t>ETAT DES FRAIS DE DEPLACEMENT</t>
  </si>
  <si>
    <t>=</t>
  </si>
  <si>
    <t>(Décret et arrêtés du 10 août 1966 modifiés – Décret n°91.573 du 19juin 1991)</t>
  </si>
  <si>
    <t>jusqu'à 2.000 km</t>
  </si>
  <si>
    <t>km à</t>
  </si>
  <si>
    <t>de 2.000 à 10.000 km</t>
  </si>
  <si>
    <t>Grade :</t>
  </si>
  <si>
    <t>après 10.000 km</t>
  </si>
  <si>
    <t>Emploi :</t>
  </si>
  <si>
    <t>TOTAL</t>
  </si>
  <si>
    <t>Résidence administrative :</t>
  </si>
  <si>
    <t>- II -
INDEMNITES 
JOURNALIERES</t>
  </si>
  <si>
    <t>1- Missions à Paris</t>
  </si>
  <si>
    <t>repas à</t>
  </si>
  <si>
    <t>nuitée à</t>
  </si>
  <si>
    <t>journée à</t>
  </si>
  <si>
    <t>2- Autres missions</t>
  </si>
  <si>
    <t>3- Stages</t>
  </si>
  <si>
    <t>TRANSPORTS PUBLICS :</t>
  </si>
  <si>
    <t xml:space="preserve">* Je déclare bénéficier d’une réduction de  </t>
  </si>
  <si>
    <t>% sur les tarifs de</t>
  </si>
  <si>
    <t>à titre de</t>
  </si>
  <si>
    <t xml:space="preserve"> (1)</t>
  </si>
  <si>
    <t>VEHICULE PERSONNEL :</t>
  </si>
  <si>
    <t>Date de la décision d’autorisation :</t>
  </si>
  <si>
    <t>Puissance fiscale de la voiture :</t>
  </si>
  <si>
    <t>Nombre de kilomètres que l’agent est autorisé à parcourir annuellement :</t>
  </si>
  <si>
    <t>Nombre de kilomètres déjà parcourus depuis le début de l’année :</t>
  </si>
  <si>
    <t>ORDRE DE MISSION PERMANENT :</t>
  </si>
  <si>
    <t>Date de l’ordre de mission :</t>
  </si>
  <si>
    <t>Limites administratives :</t>
  </si>
  <si>
    <t>L'Ordonnateur</t>
  </si>
  <si>
    <t>Moyens de transport autorisés :</t>
  </si>
  <si>
    <t>Ordre de mission joint au mandat n° :</t>
  </si>
  <si>
    <t>(1) Rayer la mention inutile</t>
  </si>
  <si>
    <t>DEPART</t>
  </si>
  <si>
    <t>RETOUR</t>
  </si>
  <si>
    <t>date</t>
  </si>
  <si>
    <t>heure</t>
  </si>
  <si>
    <t>MISSIONS A PARIS</t>
  </si>
  <si>
    <t>AUTRES MISSIONS</t>
  </si>
  <si>
    <t>arrivée lieu de mission</t>
  </si>
  <si>
    <t>départ lieu de mission</t>
  </si>
  <si>
    <t>Moto</t>
  </si>
  <si>
    <t>repas</t>
  </si>
  <si>
    <t>nuitée</t>
  </si>
  <si>
    <t>journée</t>
  </si>
  <si>
    <t xml:space="preserve">Centre de chèques postaux ou Banque de : </t>
  </si>
  <si>
    <t>Je soussigné, auteur du présent état, en certifie l’exactitude à tous égards et demande le règlement</t>
  </si>
  <si>
    <t>Voiture de location/taxi/parking/péage :</t>
  </si>
  <si>
    <t>Chemin de fer :</t>
  </si>
  <si>
    <t>Autocar :</t>
  </si>
  <si>
    <t>Bateau/Avion :</t>
  </si>
  <si>
    <t xml:space="preserve">et de : </t>
  </si>
  <si>
    <t>(1) en lettres</t>
  </si>
  <si>
    <t xml:space="preserve">* Je  déclare ne bénéficier d’aucun avantage personnel, à quelque titre que ce soit, sur les </t>
  </si>
  <si>
    <t>moyens de transports publics(1)</t>
  </si>
  <si>
    <t>Vélo-
mo
teur</t>
  </si>
  <si>
    <t>jour
née</t>
  </si>
  <si>
    <t>FRAIS REELS
DE TRANSPORT</t>
  </si>
  <si>
    <t>kms à</t>
  </si>
  <si>
    <t xml:space="preserve">Fait à / le : </t>
  </si>
  <si>
    <t xml:space="preserve">Vu le : </t>
  </si>
  <si>
    <t>Enregistrement comptable</t>
  </si>
  <si>
    <t xml:space="preserve">le : </t>
  </si>
  <si>
    <t>Mandat / Brd / Année :</t>
  </si>
  <si>
    <t>article : 6256</t>
  </si>
  <si>
    <t xml:space="preserve">L'Intéressé </t>
  </si>
  <si>
    <t>LIEU OÙ S’EFFECTUE LE DÉPLACEMENT</t>
  </si>
  <si>
    <t>Jusqu'à
 2 000 kms</t>
  </si>
  <si>
    <t>de 2 001 
à 10 000 kms</t>
  </si>
  <si>
    <t>Après
10 000 kms</t>
  </si>
  <si>
    <t xml:space="preserve"> </t>
  </si>
  <si>
    <t xml:space="preserve">pour la période du </t>
  </si>
  <si>
    <t xml:space="preserve">AUTOROUTES </t>
  </si>
  <si>
    <t xml:space="preserve">Engagés par : </t>
  </si>
  <si>
    <t xml:space="preserve">à mon profit de la somme (1) : </t>
  </si>
  <si>
    <t>2 repas + nuit</t>
  </si>
  <si>
    <t>nuitée (nuit + PD) à</t>
  </si>
  <si>
    <t>FRAIS KILOMETRIQUES VIA MICHELIN</t>
  </si>
  <si>
    <t>DEPART D'AOUSTE</t>
  </si>
  <si>
    <t>Kms</t>
  </si>
  <si>
    <t>Chemin des senteurs</t>
  </si>
  <si>
    <t>kms</t>
  </si>
  <si>
    <t>A</t>
  </si>
  <si>
    <t>AR</t>
  </si>
  <si>
    <t>VALENCE</t>
  </si>
  <si>
    <t>CREST/MAIRIE</t>
  </si>
  <si>
    <t>CREST/ZI</t>
  </si>
  <si>
    <t>SAILLANS</t>
  </si>
  <si>
    <t>ST SAUVEUR</t>
  </si>
  <si>
    <t>LIVRON</t>
  </si>
  <si>
    <t>ALIXAN</t>
  </si>
  <si>
    <t>GARE TGV</t>
  </si>
  <si>
    <t>DIE</t>
  </si>
  <si>
    <t>PIEGROS</t>
  </si>
  <si>
    <t>EURRE</t>
  </si>
  <si>
    <t>EURRE ECOSITE</t>
  </si>
  <si>
    <t>VERCHENY</t>
  </si>
  <si>
    <t>MONTELIMAR</t>
  </si>
  <si>
    <t>SAINTE CROIX</t>
  </si>
  <si>
    <t>LORIOL</t>
  </si>
  <si>
    <t>ALLEX</t>
  </si>
  <si>
    <t>SOYONS (07)</t>
  </si>
  <si>
    <t>ST MARTIN D'HERES</t>
  </si>
  <si>
    <t>GRENOBLE</t>
  </si>
  <si>
    <t>MIRABEL ET BLACON</t>
  </si>
  <si>
    <t xml:space="preserve">à virer sur mon compte n° :  </t>
  </si>
  <si>
    <t xml:space="preserve">Frais de repas : </t>
  </si>
  <si>
    <t>à Paris</t>
  </si>
  <si>
    <t xml:space="preserve">Dans une ville &gt; 200 000 habitant </t>
  </si>
  <si>
    <t>Dans une commune du Grand Paris</t>
  </si>
  <si>
    <t>Autre</t>
  </si>
  <si>
    <r>
      <rPr>
        <b/>
        <sz val="11"/>
        <rFont val="Gill Sans MT"/>
        <family val="2"/>
      </rPr>
      <t>Véhicule de 5 CV et moins</t>
    </r>
    <r>
      <rPr>
        <sz val="11"/>
        <rFont val="Gill Sans MT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</si>
  <si>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Gill Sans MT"/>
        <family val="2"/>
      </rPr>
      <t>Véhicule de 6 CV et 7 CV</t>
    </r>
    <r>
      <rPr>
        <sz val="11"/>
        <rFont val="Gill Sans MT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</si>
  <si>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Gill Sans MT"/>
        <family val="2"/>
      </rPr>
      <t>Véhicule de 8 Cv et plus</t>
    </r>
    <r>
      <rPr>
        <sz val="11"/>
        <rFont val="Gill Sans MT"/>
        <family val="2"/>
      </rPr>
      <t xml:space="preserve">
Métropole, Martinique, Guadeloupe, Guyane, La Réunion, Mayotte, Saint-Pierre-et-Miquelon (en euros) </t>
    </r>
  </si>
  <si>
    <t xml:space="preserve">Frais d'hébergement : </t>
  </si>
  <si>
    <r>
      <rPr>
        <b/>
        <sz val="11"/>
        <rFont val="Gill Sans MT"/>
        <family val="2"/>
      </rPr>
      <t>Motocyclette (cylindrée supérieure à 125 cm3)</t>
    </r>
    <r>
      <rPr>
        <sz val="11"/>
        <rFont val="Gill Sans MT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</si>
  <si>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Gill Sans MT"/>
        <family val="2"/>
      </rPr>
      <t>Vélomoteurs et autres véhicules à moteur</t>
    </r>
    <r>
      <rPr>
        <sz val="11"/>
        <rFont val="Gill Sans MT"/>
        <family val="2"/>
      </rPr>
      <t xml:space="preserve">
Métropole, Martinique, Guadeloupe, Guyane, La Réunion, Mayotte, Saint-Pierre-et-Miquelon (en euros) </t>
    </r>
  </si>
  <si>
    <r>
      <t xml:space="preserve">MOTIFS DES
DEPLACEMENTS
</t>
    </r>
    <r>
      <rPr>
        <sz val="8"/>
        <rFont val="Lato"/>
        <family val="2"/>
      </rPr>
      <t>(1)</t>
    </r>
  </si>
  <si>
    <r>
      <t xml:space="preserve">ITINERAIRE
</t>
    </r>
    <r>
      <rPr>
        <i/>
        <sz val="8"/>
        <rFont val="Lato"/>
        <family val="2"/>
      </rPr>
      <t>(indiquer les points d'arrêt)</t>
    </r>
  </si>
  <si>
    <r>
      <t xml:space="preserve">MOYEN DE
TRANS-
PORT
</t>
    </r>
    <r>
      <rPr>
        <i/>
        <sz val="11"/>
        <rFont val="Lato"/>
        <family val="2"/>
      </rPr>
      <t>(3)</t>
    </r>
  </si>
  <si>
    <r>
      <t xml:space="preserve">VEHICULES PERSONNELS
</t>
    </r>
    <r>
      <rPr>
        <i/>
        <sz val="8"/>
        <rFont val="Lato"/>
        <family val="2"/>
      </rPr>
      <t>kilomètres parcourus</t>
    </r>
  </si>
  <si>
    <r>
      <t xml:space="preserve">Nombre d'indemnités de base </t>
    </r>
    <r>
      <rPr>
        <i/>
        <sz val="11"/>
        <rFont val="Lato"/>
        <family val="2"/>
      </rPr>
      <t>(6)</t>
    </r>
  </si>
  <si>
    <r>
      <t xml:space="preserve">OBSERVATIONS
</t>
    </r>
    <r>
      <rPr>
        <i/>
        <sz val="8"/>
        <rFont val="Lato"/>
        <family val="2"/>
      </rPr>
      <t>(7)</t>
    </r>
  </si>
  <si>
    <r>
      <t xml:space="preserve">départ résidence 
</t>
    </r>
    <r>
      <rPr>
        <i/>
        <sz val="9"/>
        <rFont val="Lato"/>
        <family val="2"/>
      </rPr>
      <t>(2)</t>
    </r>
  </si>
  <si>
    <r>
      <t xml:space="preserve">arrivée résidence 
</t>
    </r>
    <r>
      <rPr>
        <i/>
        <sz val="9"/>
        <rFont val="Lato"/>
        <family val="2"/>
      </rPr>
      <t>(2)</t>
    </r>
  </si>
  <si>
    <r>
      <t xml:space="preserve">Che
min
de fer
</t>
    </r>
    <r>
      <rPr>
        <i/>
        <sz val="11"/>
        <rFont val="Lato"/>
        <family val="2"/>
      </rPr>
      <t>(4)</t>
    </r>
  </si>
  <si>
    <r>
      <t xml:space="preserve">Auto-
car
</t>
    </r>
    <r>
      <rPr>
        <i/>
        <sz val="11"/>
        <rFont val="Lato"/>
        <family val="2"/>
      </rPr>
      <t>(4)</t>
    </r>
  </si>
  <si>
    <r>
      <t xml:space="preserve">Ba
teau / Avion
</t>
    </r>
    <r>
      <rPr>
        <i/>
        <sz val="11"/>
        <rFont val="Lato"/>
        <family val="2"/>
      </rPr>
      <t>(4)</t>
    </r>
  </si>
  <si>
    <r>
      <t xml:space="preserve">Voit. de loc., taxi, parking, péage
</t>
    </r>
    <r>
      <rPr>
        <i/>
        <sz val="11"/>
        <rFont val="Lato"/>
        <family val="2"/>
      </rPr>
      <t>(4)</t>
    </r>
  </si>
  <si>
    <r>
      <t xml:space="preserve">Auto
</t>
    </r>
    <r>
      <rPr>
        <i/>
        <sz val="11"/>
        <rFont val="Lato"/>
        <family val="2"/>
      </rPr>
      <t>(5)</t>
    </r>
  </si>
  <si>
    <t>TOTAL --------------------------------------------------------------------------------------------------------------------------&gt;</t>
  </si>
  <si>
    <r>
      <t xml:space="preserve">TOTAL GENERAL  </t>
    </r>
    <r>
      <rPr>
        <b/>
        <i/>
        <sz val="11"/>
        <rFont val="Lato"/>
        <family val="2"/>
      </rPr>
      <t>(Frais de transport + Indemnités journalières)</t>
    </r>
  </si>
  <si>
    <t>(2) Chef direct de l’agent</t>
  </si>
  <si>
    <t>aller retour</t>
  </si>
  <si>
    <t>B- Indemnités kilométriques  :</t>
  </si>
  <si>
    <t xml:space="preserve">Changement à compter du 22 septembre 2023, les nouveaux barèmes à appliquer : </t>
  </si>
  <si>
    <t>20€ par repas</t>
  </si>
  <si>
    <t xml:space="preserve">repas sur justificatif frais réel plafond forfaitaire à 20€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</si>
</sst>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\-mmm"/>
    <numFmt numFmtId="165" formatCode="0&quot; CV&quot;"/>
    <numFmt numFmtId="166" formatCode="#,##0.00\ &quot;€&quot;"/>
  </numFmts>
  <fonts count="19">
    <font>
      <sz val="10"/>
      <name val="Agfa Rotis Sans Serif"/>
    </font>
    <font>
      <sz val="10"/>
      <name val="Agfa Rotis Sans Serif"/>
    </font>
    <font>
      <sz val="8"/>
      <name val="Agfa Rotis Sans Serif"/>
    </font>
    <font>
      <sz val="11"/>
      <name val="Gill Sans MT"/>
      <family val="2"/>
    </font>
    <font>
      <b/>
      <sz val="11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Gill Sans MT"/>
      <family val="2"/>
    </font>
    <font>
      <sz val="11"/>
      <color rgb="FFC00000"/>
      <name val="Gill Sans MT"/>
      <family val="2"/>
    </font>
    <font>
      <b/>
      <sz val="14"/>
      <color theme="1"/>
      <name val="Calibri"/>
      <family val="2"/>
      <scheme val="minor"/>
    </font>
    <font>
      <b/>
      <sz val="14"/>
      <name val="Lato"/>
      <family val="2"/>
    </font>
    <font>
      <sz val="11"/>
      <name val="Lato"/>
      <family val="2"/>
    </font>
    <font>
      <sz val="8"/>
      <name val="Lato"/>
      <family val="2"/>
    </font>
    <font>
      <i/>
      <sz val="8"/>
      <name val="Lato"/>
      <family val="2"/>
    </font>
    <font>
      <i/>
      <sz val="11"/>
      <name val="Lato"/>
      <family val="2"/>
    </font>
    <font>
      <sz val="9"/>
      <name val="Lato"/>
      <family val="2"/>
    </font>
    <font>
      <i/>
      <sz val="9"/>
      <name val="Lato"/>
      <family val="2"/>
    </font>
    <font>
      <b/>
      <sz val="11"/>
      <name val="Lato"/>
      <family val="2"/>
    </font>
    <font>
      <b/>
      <i/>
      <sz val="11"/>
      <name val="Lato"/>
      <family val="2"/>
    </font>
    <font>
      <sz val="11"/>
      <color indexed="8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0" fillId="0" borderId="50" xfId="0" applyBorder="1"/>
    <xf numFmtId="0" fontId="0" fillId="0" borderId="50" xfId="0" applyBorder="1" applyAlignment="1">
      <alignment horizontal="center"/>
    </xf>
    <xf numFmtId="0" fontId="5" fillId="0" borderId="50" xfId="0" applyFont="1" applyBorder="1"/>
    <xf numFmtId="0" fontId="3" fillId="0" borderId="48" xfId="0" applyFont="1" applyBorder="1" applyAlignment="1">
      <alignment wrapText="1"/>
    </xf>
    <xf numFmtId="0" fontId="3" fillId="0" borderId="51" xfId="0" applyFont="1" applyBorder="1" applyAlignment="1">
      <alignment wrapText="1"/>
    </xf>
    <xf numFmtId="166" fontId="3" fillId="0" borderId="48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6" fontId="6" fillId="0" borderId="5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3" xfId="0" applyFont="1" applyBorder="1"/>
    <xf numFmtId="0" fontId="3" fillId="0" borderId="48" xfId="0" applyFont="1" applyBorder="1"/>
    <xf numFmtId="0" fontId="3" fillId="0" borderId="31" xfId="0" applyFont="1" applyBorder="1"/>
    <xf numFmtId="0" fontId="3" fillId="0" borderId="54" xfId="0" applyFont="1" applyBorder="1"/>
    <xf numFmtId="0" fontId="3" fillId="0" borderId="6" xfId="0" applyFont="1" applyBorder="1"/>
    <xf numFmtId="6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51" xfId="0" applyNumberFormat="1" applyFont="1" applyBorder="1" applyAlignment="1">
      <alignment horizontal="center"/>
    </xf>
    <xf numFmtId="0" fontId="3" fillId="0" borderId="55" xfId="0" applyFont="1" applyBorder="1" applyAlignment="1">
      <alignment horizontal="right"/>
    </xf>
    <xf numFmtId="0" fontId="3" fillId="0" borderId="56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41" xfId="0" applyFont="1" applyBorder="1"/>
    <xf numFmtId="0" fontId="3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44" fontId="10" fillId="0" borderId="0" xfId="1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1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4" fontId="10" fillId="0" borderId="2" xfId="1" applyFont="1" applyBorder="1"/>
    <xf numFmtId="164" fontId="10" fillId="0" borderId="37" xfId="0" applyNumberFormat="1" applyFont="1" applyBorder="1" applyAlignment="1">
      <alignment horizontal="center" vertical="center"/>
    </xf>
    <xf numFmtId="0" fontId="13" fillId="0" borderId="3" xfId="0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4" fontId="10" fillId="0" borderId="4" xfId="1" applyFont="1" applyBorder="1"/>
    <xf numFmtId="0" fontId="10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17" fontId="16" fillId="3" borderId="7" xfId="0" applyNumberFormat="1" applyFont="1" applyFill="1" applyBorder="1" applyAlignment="1">
      <alignment horizontal="left"/>
    </xf>
    <xf numFmtId="17" fontId="16" fillId="3" borderId="7" xfId="0" quotePrefix="1" applyNumberFormat="1" applyFont="1" applyFill="1" applyBorder="1" applyAlignment="1">
      <alignment horizontal="left"/>
    </xf>
    <xf numFmtId="44" fontId="10" fillId="2" borderId="4" xfId="1" applyFont="1" applyFill="1" applyBorder="1"/>
    <xf numFmtId="0" fontId="16" fillId="0" borderId="7" xfId="0" applyFont="1" applyBorder="1" applyAlignment="1">
      <alignment horizontal="left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" xfId="0" applyFont="1" applyBorder="1"/>
    <xf numFmtId="14" fontId="10" fillId="0" borderId="17" xfId="0" applyNumberFormat="1" applyFont="1" applyBorder="1"/>
    <xf numFmtId="0" fontId="10" fillId="0" borderId="17" xfId="0" applyFont="1" applyBorder="1"/>
    <xf numFmtId="16" fontId="10" fillId="0" borderId="17" xfId="0" applyNumberFormat="1" applyFont="1" applyBorder="1" applyAlignment="1">
      <alignment horizontal="center"/>
    </xf>
    <xf numFmtId="16" fontId="10" fillId="2" borderId="18" xfId="0" applyNumberFormat="1" applyFont="1" applyFill="1" applyBorder="1"/>
    <xf numFmtId="0" fontId="10" fillId="0" borderId="22" xfId="0" applyFont="1" applyBorder="1"/>
    <xf numFmtId="0" fontId="10" fillId="0" borderId="24" xfId="0" applyFont="1" applyBorder="1"/>
    <xf numFmtId="0" fontId="10" fillId="4" borderId="20" xfId="0" applyFont="1" applyFill="1" applyBorder="1" applyAlignment="1">
      <alignment horizontal="center"/>
    </xf>
    <xf numFmtId="0" fontId="10" fillId="0" borderId="23" xfId="0" applyFont="1" applyBorder="1"/>
    <xf numFmtId="0" fontId="10" fillId="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0" fillId="0" borderId="18" xfId="0" applyFont="1" applyBorder="1"/>
    <xf numFmtId="16" fontId="10" fillId="0" borderId="18" xfId="0" applyNumberFormat="1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19" xfId="0" applyFont="1" applyBorder="1"/>
    <xf numFmtId="0" fontId="10" fillId="0" borderId="6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right"/>
    </xf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44" fontId="16" fillId="0" borderId="10" xfId="1" applyFont="1" applyBorder="1"/>
    <xf numFmtId="0" fontId="13" fillId="0" borderId="1" xfId="0" applyFont="1" applyBorder="1" applyAlignment="1">
      <alignment horizontal="right"/>
    </xf>
    <xf numFmtId="44" fontId="10" fillId="0" borderId="1" xfId="1" applyFont="1" applyBorder="1"/>
    <xf numFmtId="44" fontId="10" fillId="0" borderId="0" xfId="1" applyFont="1" applyBorder="1"/>
    <xf numFmtId="49" fontId="13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44" fontId="16" fillId="0" borderId="12" xfId="1" applyFont="1" applyBorder="1"/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44" fontId="16" fillId="0" borderId="15" xfId="1" applyFont="1" applyBorder="1"/>
    <xf numFmtId="0" fontId="10" fillId="0" borderId="26" xfId="0" applyFont="1" applyBorder="1" applyAlignment="1">
      <alignment horizontal="center"/>
    </xf>
    <xf numFmtId="49" fontId="10" fillId="0" borderId="0" xfId="0" applyNumberFormat="1" applyFont="1"/>
    <xf numFmtId="44" fontId="10" fillId="0" borderId="0" xfId="1" applyFont="1"/>
    <xf numFmtId="0" fontId="16" fillId="0" borderId="5" xfId="0" applyFont="1" applyBorder="1"/>
    <xf numFmtId="164" fontId="10" fillId="0" borderId="18" xfId="0" applyNumberFormat="1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16" fillId="3" borderId="5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/>
    </xf>
    <xf numFmtId="44" fontId="10" fillId="3" borderId="5" xfId="1" applyFont="1" applyFill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44" fontId="10" fillId="0" borderId="5" xfId="1" applyFont="1" applyBorder="1"/>
    <xf numFmtId="0" fontId="10" fillId="0" borderId="16" xfId="0" applyFont="1" applyBorder="1"/>
    <xf numFmtId="0" fontId="10" fillId="0" borderId="7" xfId="0" applyFont="1" applyBorder="1" applyAlignment="1">
      <alignment horizontal="left"/>
    </xf>
    <xf numFmtId="0" fontId="16" fillId="0" borderId="7" xfId="0" applyFont="1" applyBorder="1"/>
    <xf numFmtId="0" fontId="10" fillId="0" borderId="7" xfId="0" applyFont="1" applyBorder="1"/>
    <xf numFmtId="0" fontId="10" fillId="0" borderId="33" xfId="0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3" borderId="34" xfId="0" applyFont="1" applyFill="1" applyBorder="1"/>
    <xf numFmtId="14" fontId="10" fillId="3" borderId="49" xfId="0" applyNumberFormat="1" applyFont="1" applyFill="1" applyBorder="1" applyAlignment="1">
      <alignment horizontal="right"/>
    </xf>
    <xf numFmtId="0" fontId="10" fillId="3" borderId="44" xfId="0" applyFont="1" applyFill="1" applyBorder="1"/>
    <xf numFmtId="0" fontId="10" fillId="0" borderId="45" xfId="0" applyFont="1" applyBorder="1" applyAlignment="1">
      <alignment horizontal="center" vertical="top"/>
    </xf>
    <xf numFmtId="0" fontId="10" fillId="0" borderId="45" xfId="0" applyFont="1" applyBorder="1" applyAlignment="1">
      <alignment horizontal="center"/>
    </xf>
    <xf numFmtId="44" fontId="10" fillId="0" borderId="46" xfId="1" applyFont="1" applyBorder="1"/>
    <xf numFmtId="49" fontId="13" fillId="0" borderId="35" xfId="0" applyNumberFormat="1" applyFont="1" applyBorder="1"/>
    <xf numFmtId="0" fontId="10" fillId="0" borderId="42" xfId="0" applyFont="1" applyBorder="1"/>
    <xf numFmtId="0" fontId="13" fillId="0" borderId="35" xfId="0" applyFont="1" applyBorder="1"/>
    <xf numFmtId="0" fontId="10" fillId="0" borderId="0" xfId="0" applyFont="1" applyAlignment="1">
      <alignment horizontal="center" vertical="top"/>
    </xf>
    <xf numFmtId="44" fontId="10" fillId="0" borderId="42" xfId="1" applyFont="1" applyBorder="1"/>
    <xf numFmtId="0" fontId="10" fillId="0" borderId="35" xfId="0" applyFont="1" applyBorder="1"/>
    <xf numFmtId="0" fontId="10" fillId="0" borderId="35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42" xfId="0" applyFont="1" applyBorder="1" applyAlignment="1">
      <alignment vertical="top"/>
    </xf>
    <xf numFmtId="0" fontId="10" fillId="0" borderId="36" xfId="0" applyFont="1" applyBorder="1"/>
    <xf numFmtId="0" fontId="10" fillId="0" borderId="43" xfId="0" applyFont="1" applyBorder="1"/>
    <xf numFmtId="0" fontId="10" fillId="0" borderId="36" xfId="0" applyFont="1" applyBorder="1" applyAlignment="1">
      <alignment horizontal="center" vertical="top"/>
    </xf>
    <xf numFmtId="0" fontId="10" fillId="0" borderId="47" xfId="0" applyFont="1" applyBorder="1" applyAlignment="1">
      <alignment horizontal="center" vertical="top"/>
    </xf>
    <xf numFmtId="0" fontId="10" fillId="0" borderId="47" xfId="0" applyFont="1" applyBorder="1" applyAlignment="1">
      <alignment vertical="top"/>
    </xf>
    <xf numFmtId="0" fontId="10" fillId="0" borderId="43" xfId="0" applyFont="1" applyBorder="1" applyAlignment="1">
      <alignment vertical="top"/>
    </xf>
    <xf numFmtId="0" fontId="10" fillId="0" borderId="27" xfId="0" applyFont="1" applyBorder="1"/>
    <xf numFmtId="164" fontId="10" fillId="0" borderId="27" xfId="0" applyNumberFormat="1" applyFont="1" applyBorder="1" applyAlignment="1">
      <alignment horizontal="center"/>
    </xf>
    <xf numFmtId="16" fontId="10" fillId="2" borderId="27" xfId="0" applyNumberFormat="1" applyFont="1" applyFill="1" applyBorder="1"/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44" xfId="0" applyFont="1" applyBorder="1"/>
    <xf numFmtId="0" fontId="10" fillId="0" borderId="45" xfId="0" applyFont="1" applyBorder="1"/>
    <xf numFmtId="0" fontId="10" fillId="0" borderId="45" xfId="0" applyFont="1" applyBorder="1" applyAlignment="1">
      <alignment horizontal="right"/>
    </xf>
    <xf numFmtId="0" fontId="10" fillId="0" borderId="46" xfId="0" applyFont="1" applyBorder="1"/>
    <xf numFmtId="0" fontId="13" fillId="0" borderId="42" xfId="0" applyFont="1" applyBorder="1" applyAlignment="1">
      <alignment vertical="top"/>
    </xf>
    <xf numFmtId="0" fontId="13" fillId="0" borderId="0" xfId="0" applyFont="1" applyAlignment="1">
      <alignment vertical="top"/>
    </xf>
    <xf numFmtId="49" fontId="13" fillId="0" borderId="0" xfId="0" applyNumberFormat="1" applyFont="1" applyAlignment="1">
      <alignment vertical="center" wrapText="1"/>
    </xf>
    <xf numFmtId="0" fontId="18" fillId="0" borderId="0" xfId="0" applyFont="1"/>
    <xf numFmtId="0" fontId="10" fillId="0" borderId="47" xfId="0" applyFont="1" applyBorder="1"/>
    <xf numFmtId="0" fontId="18" fillId="0" borderId="47" xfId="0" applyFont="1" applyBorder="1"/>
    <xf numFmtId="0" fontId="13" fillId="0" borderId="0" xfId="0" applyFont="1" applyAlignment="1">
      <alignment horizontal="left"/>
    </xf>
    <xf numFmtId="44" fontId="10" fillId="0" borderId="0" xfId="1" applyFont="1" applyAlignment="1"/>
    <xf numFmtId="44" fontId="10" fillId="0" borderId="0" xfId="1" applyFont="1" applyBorder="1" applyAlignment="1"/>
    <xf numFmtId="0" fontId="13" fillId="0" borderId="48" xfId="0" applyFont="1" applyBorder="1" applyAlignment="1">
      <alignment horizontal="left"/>
    </xf>
    <xf numFmtId="0" fontId="10" fillId="0" borderId="25" xfId="0" applyFont="1" applyBorder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horizontal="right" wrapText="1"/>
    </xf>
    <xf numFmtId="44" fontId="10" fillId="5" borderId="0" xfId="1" applyFont="1" applyFill="1" applyBorder="1"/>
    <xf numFmtId="49" fontId="16" fillId="0" borderId="62" xfId="0" applyNumberFormat="1" applyFont="1" applyBorder="1"/>
    <xf numFmtId="0" fontId="16" fillId="0" borderId="14" xfId="0" applyFont="1" applyBorder="1"/>
    <xf numFmtId="0" fontId="10" fillId="0" borderId="5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49" fontId="10" fillId="0" borderId="63" xfId="0" applyNumberFormat="1" applyFont="1" applyBorder="1" applyAlignment="1">
      <alignment horizontal="center" vertical="center" wrapText="1"/>
    </xf>
    <xf numFmtId="49" fontId="10" fillId="0" borderId="64" xfId="0" applyNumberFormat="1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center" vertical="center"/>
    </xf>
    <xf numFmtId="0" fontId="13" fillId="0" borderId="3" xfId="0" applyFont="1" applyBorder="1"/>
    <xf numFmtId="0" fontId="13" fillId="0" borderId="0" xfId="0" applyFont="1"/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50" xfId="0" applyFont="1" applyBorder="1" applyAlignment="1">
      <alignment horizontal="center" vertical="center" wrapText="1"/>
    </xf>
    <xf numFmtId="0" fontId="10" fillId="0" borderId="50" xfId="0" applyFont="1" applyBorder="1"/>
    <xf numFmtId="0" fontId="10" fillId="0" borderId="67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" xfId="0" applyFont="1" applyBorder="1"/>
    <xf numFmtId="49" fontId="10" fillId="0" borderId="64" xfId="0" applyNumberFormat="1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14" fontId="16" fillId="0" borderId="68" xfId="0" quotePrefix="1" applyNumberFormat="1" applyFont="1" applyBorder="1" applyAlignment="1">
      <alignment horizontal="left"/>
    </xf>
    <xf numFmtId="0" fontId="14" fillId="0" borderId="5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4" fontId="10" fillId="0" borderId="57" xfId="0" applyNumberFormat="1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165" fontId="16" fillId="3" borderId="7" xfId="0" quotePrefix="1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6" fontId="6" fillId="0" borderId="32" xfId="0" applyNumberFormat="1" applyFont="1" applyBorder="1" applyAlignment="1">
      <alignment horizontal="center" vertical="center"/>
    </xf>
    <xf numFmtId="166" fontId="6" fillId="0" borderId="55" xfId="0" applyNumberFormat="1" applyFont="1" applyBorder="1" applyAlignment="1">
      <alignment horizontal="center" vertical="center" wrapText="1"/>
    </xf>
    <xf numFmtId="166" fontId="6" fillId="0" borderId="53" xfId="0" applyNumberFormat="1" applyFont="1" applyBorder="1" applyAlignment="1">
      <alignment horizontal="center" vertical="center" wrapText="1"/>
    </xf>
    <xf numFmtId="166" fontId="6" fillId="0" borderId="5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50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7"/>
  <sheetViews>
    <sheetView showZeros="0" tabSelected="1" view="pageBreakPreview" zoomScale="85" zoomScaleNormal="75" zoomScaleSheetLayoutView="85" workbookViewId="0">
      <pane ySplit="6" topLeftCell="A7" activePane="bottomLeft" state="frozenSplit"/>
      <selection activeCell="R1" sqref="R1"/>
      <selection pane="bottomLeft" activeCell="D17" sqref="D17"/>
    </sheetView>
  </sheetViews>
  <sheetFormatPr baseColWidth="10" defaultColWidth="11.42578125" defaultRowHeight="18" customHeight="1"/>
  <cols>
    <col min="1" max="1" width="18.140625" style="101" customWidth="1"/>
    <col min="2" max="2" width="33.7109375" style="33" customWidth="1"/>
    <col min="3" max="3" width="6.140625" style="33" customWidth="1"/>
    <col min="4" max="4" width="20.5703125" style="43" customWidth="1"/>
    <col min="5" max="5" width="11.85546875" style="33" bestFit="1" customWidth="1"/>
    <col min="6" max="6" width="4.140625" style="44" customWidth="1"/>
    <col min="7" max="7" width="13.5703125" style="102" customWidth="1"/>
    <col min="8" max="8" width="8.7109375" style="85" customWidth="1"/>
    <col min="9" max="9" width="11.42578125" style="46"/>
    <col min="10" max="10" width="13.28515625" style="33" customWidth="1"/>
    <col min="11" max="11" width="10" style="33" customWidth="1"/>
    <col min="12" max="12" width="5.7109375" style="33" customWidth="1"/>
    <col min="13" max="13" width="4.5703125" style="33" customWidth="1"/>
    <col min="14" max="14" width="6" style="33" customWidth="1"/>
    <col min="15" max="15" width="7.42578125" style="33" customWidth="1"/>
    <col min="16" max="16" width="11" style="33" customWidth="1"/>
    <col min="17" max="18" width="11.42578125" style="33"/>
    <col min="19" max="20" width="18.7109375" style="33" customWidth="1"/>
    <col min="21" max="21" width="8.5703125" style="164" customWidth="1"/>
    <col min="22" max="22" width="7.28515625" style="33" customWidth="1"/>
    <col min="23" max="23" width="8.28515625" style="33" customWidth="1"/>
    <col min="24" max="24" width="8.42578125" style="165" customWidth="1"/>
    <col min="25" max="26" width="8.28515625" style="33" customWidth="1"/>
    <col min="27" max="27" width="10.42578125" style="33" customWidth="1"/>
    <col min="28" max="28" width="0.85546875" style="33" customWidth="1"/>
    <col min="29" max="32" width="6.7109375" style="33" customWidth="1"/>
    <col min="33" max="33" width="6.7109375" style="44" customWidth="1"/>
    <col min="34" max="41" width="6.7109375" style="33" customWidth="1"/>
    <col min="42" max="42" width="19.140625" style="33" customWidth="1"/>
    <col min="43" max="16384" width="11.42578125" style="33"/>
  </cols>
  <sheetData>
    <row r="1" spans="1:42" ht="18" customHeight="1">
      <c r="A1" s="203" t="s">
        <v>0</v>
      </c>
      <c r="B1" s="204"/>
      <c r="C1" s="204"/>
      <c r="D1" s="204"/>
      <c r="E1" s="204"/>
      <c r="F1" s="204"/>
      <c r="G1" s="204"/>
      <c r="H1" s="31"/>
      <c r="I1" s="185" t="s">
        <v>3</v>
      </c>
      <c r="J1" s="185"/>
      <c r="K1" s="185"/>
      <c r="L1" s="185"/>
      <c r="M1" s="185"/>
      <c r="N1" s="185"/>
      <c r="O1" s="185"/>
      <c r="P1" s="185"/>
      <c r="Q1" s="185"/>
      <c r="R1" s="185"/>
      <c r="S1" s="174" t="s">
        <v>122</v>
      </c>
      <c r="T1" s="174" t="s">
        <v>123</v>
      </c>
      <c r="U1" s="171" t="s">
        <v>38</v>
      </c>
      <c r="V1" s="171"/>
      <c r="W1" s="171"/>
      <c r="X1" s="171" t="s">
        <v>39</v>
      </c>
      <c r="Y1" s="171"/>
      <c r="Z1" s="171"/>
      <c r="AA1" s="174" t="s">
        <v>124</v>
      </c>
      <c r="AB1" s="32"/>
      <c r="AC1" s="200" t="s">
        <v>62</v>
      </c>
      <c r="AD1" s="201"/>
      <c r="AE1" s="201"/>
      <c r="AF1" s="202"/>
      <c r="AG1" s="196" t="s">
        <v>125</v>
      </c>
      <c r="AH1" s="171"/>
      <c r="AI1" s="197"/>
      <c r="AJ1" s="195" t="s">
        <v>126</v>
      </c>
      <c r="AK1" s="171"/>
      <c r="AL1" s="171"/>
      <c r="AM1" s="171"/>
      <c r="AN1" s="171"/>
      <c r="AO1" s="197"/>
      <c r="AP1" s="182" t="s">
        <v>127</v>
      </c>
    </row>
    <row r="2" spans="1:42" ht="18" customHeight="1" thickBot="1">
      <c r="A2" s="33"/>
      <c r="D2" s="33"/>
      <c r="F2" s="33"/>
      <c r="G2" s="33"/>
      <c r="H2" s="31"/>
      <c r="I2" s="199" t="s">
        <v>5</v>
      </c>
      <c r="J2" s="199"/>
      <c r="K2" s="199"/>
      <c r="L2" s="199"/>
      <c r="M2" s="199"/>
      <c r="N2" s="199"/>
      <c r="O2" s="199"/>
      <c r="P2" s="199"/>
      <c r="Q2" s="199"/>
      <c r="R2" s="199"/>
      <c r="S2" s="175"/>
      <c r="T2" s="175"/>
      <c r="U2" s="213" t="s">
        <v>40</v>
      </c>
      <c r="V2" s="171" t="s">
        <v>41</v>
      </c>
      <c r="W2" s="171"/>
      <c r="X2" s="213" t="s">
        <v>40</v>
      </c>
      <c r="Y2" s="171" t="s">
        <v>41</v>
      </c>
      <c r="Z2" s="171"/>
      <c r="AA2" s="175"/>
      <c r="AB2" s="35"/>
      <c r="AC2" s="201"/>
      <c r="AD2" s="201"/>
      <c r="AE2" s="201"/>
      <c r="AF2" s="202"/>
      <c r="AG2" s="198"/>
      <c r="AH2" s="171"/>
      <c r="AI2" s="197"/>
      <c r="AJ2" s="195" t="s">
        <v>42</v>
      </c>
      <c r="AK2" s="171"/>
      <c r="AL2" s="171"/>
      <c r="AM2" s="171" t="s">
        <v>43</v>
      </c>
      <c r="AN2" s="171"/>
      <c r="AO2" s="197"/>
      <c r="AP2" s="183"/>
    </row>
    <row r="3" spans="1:42" ht="18" customHeight="1">
      <c r="A3" s="177" t="s">
        <v>1</v>
      </c>
      <c r="B3" s="205" t="s">
        <v>2</v>
      </c>
      <c r="C3" s="206"/>
      <c r="D3" s="206"/>
      <c r="E3" s="37"/>
      <c r="F3" s="38"/>
      <c r="G3" s="39"/>
      <c r="H3" s="31"/>
      <c r="I3" s="34"/>
      <c r="J3" s="34"/>
      <c r="K3" s="34"/>
      <c r="L3" s="34"/>
      <c r="M3" s="34"/>
      <c r="N3" s="34"/>
      <c r="O3" s="34"/>
      <c r="P3" s="34"/>
      <c r="Q3" s="34"/>
      <c r="R3" s="34"/>
      <c r="S3" s="175"/>
      <c r="T3" s="175"/>
      <c r="U3" s="214"/>
      <c r="V3" s="216" t="s">
        <v>128</v>
      </c>
      <c r="W3" s="210" t="s">
        <v>44</v>
      </c>
      <c r="X3" s="214"/>
      <c r="Y3" s="216" t="s">
        <v>45</v>
      </c>
      <c r="Z3" s="210" t="s">
        <v>129</v>
      </c>
      <c r="AA3" s="175"/>
      <c r="AB3" s="35"/>
      <c r="AC3" s="174" t="s">
        <v>130</v>
      </c>
      <c r="AD3" s="174" t="s">
        <v>131</v>
      </c>
      <c r="AE3" s="174" t="s">
        <v>132</v>
      </c>
      <c r="AF3" s="189" t="s">
        <v>133</v>
      </c>
      <c r="AG3" s="182" t="s">
        <v>134</v>
      </c>
      <c r="AH3" s="186" t="s">
        <v>46</v>
      </c>
      <c r="AI3" s="189" t="s">
        <v>60</v>
      </c>
      <c r="AJ3" s="192" t="s">
        <v>47</v>
      </c>
      <c r="AK3" s="186" t="s">
        <v>48</v>
      </c>
      <c r="AL3" s="186" t="s">
        <v>49</v>
      </c>
      <c r="AM3" s="186" t="s">
        <v>47</v>
      </c>
      <c r="AN3" s="186" t="s">
        <v>48</v>
      </c>
      <c r="AO3" s="189" t="s">
        <v>61</v>
      </c>
      <c r="AP3" s="183"/>
    </row>
    <row r="4" spans="1:42" ht="18" customHeight="1">
      <c r="A4" s="207"/>
      <c r="B4" s="180" t="s">
        <v>53</v>
      </c>
      <c r="C4" s="181"/>
      <c r="F4" s="44" t="s">
        <v>4</v>
      </c>
      <c r="G4" s="45">
        <f>AC51</f>
        <v>0</v>
      </c>
      <c r="H4" s="31"/>
      <c r="I4" s="46" t="s">
        <v>78</v>
      </c>
      <c r="J4" s="46"/>
      <c r="K4" s="47"/>
      <c r="L4" s="47"/>
      <c r="M4" s="47"/>
      <c r="N4" s="47"/>
      <c r="O4" s="47"/>
      <c r="P4" s="47"/>
      <c r="Q4" s="47"/>
      <c r="R4" s="47"/>
      <c r="S4" s="175"/>
      <c r="T4" s="175"/>
      <c r="U4" s="214"/>
      <c r="V4" s="217"/>
      <c r="W4" s="211"/>
      <c r="X4" s="214"/>
      <c r="Y4" s="217"/>
      <c r="Z4" s="211"/>
      <c r="AA4" s="175"/>
      <c r="AB4" s="35"/>
      <c r="AC4" s="175"/>
      <c r="AD4" s="175"/>
      <c r="AE4" s="175"/>
      <c r="AF4" s="190"/>
      <c r="AG4" s="183"/>
      <c r="AH4" s="187"/>
      <c r="AI4" s="190"/>
      <c r="AJ4" s="193"/>
      <c r="AK4" s="187"/>
      <c r="AL4" s="187"/>
      <c r="AM4" s="187"/>
      <c r="AN4" s="187"/>
      <c r="AO4" s="190"/>
      <c r="AP4" s="183"/>
    </row>
    <row r="5" spans="1:42" ht="18" customHeight="1">
      <c r="A5" s="207"/>
      <c r="B5" s="180" t="s">
        <v>54</v>
      </c>
      <c r="C5" s="181"/>
      <c r="F5" s="44" t="s">
        <v>4</v>
      </c>
      <c r="G5" s="45">
        <f>AD51</f>
        <v>0</v>
      </c>
      <c r="H5" s="31"/>
      <c r="I5" s="46" t="s">
        <v>76</v>
      </c>
      <c r="J5" s="46"/>
      <c r="K5" s="51"/>
      <c r="L5" s="52"/>
      <c r="M5" s="52"/>
      <c r="N5" s="52"/>
      <c r="O5" s="52"/>
      <c r="P5" s="52"/>
      <c r="Q5" s="52"/>
      <c r="R5" s="52"/>
      <c r="S5" s="175"/>
      <c r="T5" s="175"/>
      <c r="U5" s="214"/>
      <c r="V5" s="217"/>
      <c r="W5" s="211"/>
      <c r="X5" s="214"/>
      <c r="Y5" s="217"/>
      <c r="Z5" s="211"/>
      <c r="AA5" s="175"/>
      <c r="AB5" s="35"/>
      <c r="AC5" s="175"/>
      <c r="AD5" s="175"/>
      <c r="AE5" s="175"/>
      <c r="AF5" s="190"/>
      <c r="AG5" s="183"/>
      <c r="AH5" s="187"/>
      <c r="AI5" s="190"/>
      <c r="AJ5" s="193"/>
      <c r="AK5" s="187"/>
      <c r="AL5" s="187"/>
      <c r="AM5" s="187"/>
      <c r="AN5" s="187"/>
      <c r="AO5" s="190"/>
      <c r="AP5" s="183"/>
    </row>
    <row r="6" spans="1:42" ht="18" customHeight="1">
      <c r="A6" s="207"/>
      <c r="B6" s="180" t="s">
        <v>55</v>
      </c>
      <c r="C6" s="181"/>
      <c r="F6" s="44" t="s">
        <v>4</v>
      </c>
      <c r="G6" s="45">
        <f>AE51</f>
        <v>0</v>
      </c>
      <c r="H6" s="31"/>
      <c r="I6" s="46" t="s">
        <v>9</v>
      </c>
      <c r="K6" s="47"/>
      <c r="L6" s="47"/>
      <c r="M6" s="47"/>
      <c r="N6" s="47"/>
      <c r="O6" s="47"/>
      <c r="P6" s="47"/>
      <c r="Q6" s="47"/>
      <c r="R6" s="47"/>
      <c r="S6" s="176"/>
      <c r="T6" s="176"/>
      <c r="U6" s="215"/>
      <c r="V6" s="218"/>
      <c r="W6" s="212"/>
      <c r="X6" s="215"/>
      <c r="Y6" s="218"/>
      <c r="Z6" s="212"/>
      <c r="AA6" s="176"/>
      <c r="AB6" s="35"/>
      <c r="AC6" s="176"/>
      <c r="AD6" s="176"/>
      <c r="AE6" s="176"/>
      <c r="AF6" s="191"/>
      <c r="AG6" s="184"/>
      <c r="AH6" s="188"/>
      <c r="AI6" s="191"/>
      <c r="AJ6" s="194"/>
      <c r="AK6" s="188"/>
      <c r="AL6" s="188"/>
      <c r="AM6" s="188"/>
      <c r="AN6" s="188"/>
      <c r="AO6" s="191"/>
      <c r="AP6" s="184"/>
    </row>
    <row r="7" spans="1:42" ht="18" customHeight="1">
      <c r="A7" s="207"/>
      <c r="B7" s="41" t="s">
        <v>52</v>
      </c>
      <c r="C7" s="42"/>
      <c r="F7" s="44" t="s">
        <v>4</v>
      </c>
      <c r="G7" s="53">
        <f>+AF7</f>
        <v>0</v>
      </c>
      <c r="H7" s="31"/>
      <c r="I7" s="46" t="s">
        <v>11</v>
      </c>
      <c r="K7" s="47"/>
      <c r="L7" s="54"/>
      <c r="M7" s="54"/>
      <c r="N7" s="54"/>
      <c r="O7" s="54"/>
      <c r="P7" s="54"/>
      <c r="Q7" s="54"/>
      <c r="R7" s="54"/>
      <c r="S7" s="33" t="s">
        <v>135</v>
      </c>
      <c r="U7" s="40"/>
      <c r="V7" s="48"/>
      <c r="W7" s="49"/>
      <c r="X7" s="40"/>
      <c r="Y7" s="48"/>
      <c r="Z7" s="49"/>
      <c r="AA7" s="50"/>
      <c r="AB7" s="35"/>
      <c r="AC7" s="55">
        <f t="shared" ref="AC7:AO7" si="0">SUM(AC8:AC41)</f>
        <v>0</v>
      </c>
      <c r="AD7" s="56">
        <f t="shared" si="0"/>
        <v>0</v>
      </c>
      <c r="AE7" s="56">
        <f t="shared" si="0"/>
        <v>0</v>
      </c>
      <c r="AF7" s="57">
        <f t="shared" si="0"/>
        <v>0</v>
      </c>
      <c r="AG7" s="56">
        <f t="shared" si="0"/>
        <v>0</v>
      </c>
      <c r="AH7" s="56">
        <f t="shared" si="0"/>
        <v>0</v>
      </c>
      <c r="AI7" s="57">
        <f t="shared" si="0"/>
        <v>0</v>
      </c>
      <c r="AJ7" s="58">
        <f t="shared" si="0"/>
        <v>0</v>
      </c>
      <c r="AK7" s="56">
        <f t="shared" si="0"/>
        <v>0</v>
      </c>
      <c r="AL7" s="56">
        <f t="shared" si="0"/>
        <v>0</v>
      </c>
      <c r="AM7" s="56"/>
      <c r="AN7" s="56"/>
      <c r="AO7" s="57">
        <f t="shared" si="0"/>
        <v>0</v>
      </c>
      <c r="AP7" s="59"/>
    </row>
    <row r="8" spans="1:42" ht="18" customHeight="1">
      <c r="A8" s="207"/>
      <c r="B8" s="60" t="s">
        <v>139</v>
      </c>
      <c r="G8" s="45">
        <f>AE50</f>
        <v>0</v>
      </c>
      <c r="H8" s="31"/>
      <c r="I8" s="46" t="s">
        <v>13</v>
      </c>
      <c r="L8" s="54"/>
      <c r="M8" s="54"/>
      <c r="N8" s="54"/>
      <c r="O8" s="54"/>
      <c r="P8" s="54"/>
      <c r="Q8" s="54"/>
      <c r="R8" s="54"/>
      <c r="S8" s="61"/>
      <c r="T8" s="62"/>
      <c r="U8" s="63"/>
      <c r="V8" s="62"/>
      <c r="W8" s="62"/>
      <c r="X8" s="64" t="str">
        <f t="shared" ref="X8:X18" si="1">IF(U8="","",U8)</f>
        <v/>
      </c>
      <c r="Y8" s="62"/>
      <c r="Z8" s="62"/>
      <c r="AA8" s="62"/>
      <c r="AC8" s="65"/>
      <c r="AD8" s="62"/>
      <c r="AE8" s="62"/>
      <c r="AF8" s="66"/>
      <c r="AG8" s="67" t="str">
        <f t="shared" ref="AG8:AG23" si="2">IF(S8="Trésor Public",4*2,IF(S8="Véziant",5.5*2,""))</f>
        <v/>
      </c>
      <c r="AH8" s="62"/>
      <c r="AI8" s="66"/>
      <c r="AJ8" s="68"/>
      <c r="AK8" s="62"/>
      <c r="AL8" s="62"/>
      <c r="AM8" s="62"/>
      <c r="AN8" s="62"/>
      <c r="AO8" s="66"/>
      <c r="AP8" s="68"/>
    </row>
    <row r="9" spans="1:42" ht="18" customHeight="1">
      <c r="A9" s="207"/>
      <c r="B9" s="60" t="s">
        <v>6</v>
      </c>
      <c r="C9" s="69"/>
      <c r="D9" s="70" t="s">
        <v>63</v>
      </c>
      <c r="E9" s="69"/>
      <c r="F9" s="44" t="s">
        <v>4</v>
      </c>
      <c r="G9" s="53">
        <f>E9*C9</f>
        <v>0</v>
      </c>
      <c r="H9" s="31"/>
      <c r="I9" s="33"/>
      <c r="S9" s="71"/>
      <c r="T9" s="71"/>
      <c r="U9" s="72"/>
      <c r="V9" s="71"/>
      <c r="W9" s="71"/>
      <c r="X9" s="64" t="str">
        <f t="shared" si="1"/>
        <v/>
      </c>
      <c r="Y9" s="71"/>
      <c r="Z9" s="71"/>
      <c r="AA9" s="71"/>
      <c r="AC9" s="73"/>
      <c r="AD9" s="71"/>
      <c r="AE9" s="71"/>
      <c r="AF9" s="74"/>
      <c r="AG9" s="67"/>
      <c r="AH9" s="71"/>
      <c r="AI9" s="74"/>
      <c r="AJ9" s="75"/>
      <c r="AK9" s="71"/>
      <c r="AL9" s="71"/>
      <c r="AM9" s="71"/>
      <c r="AN9" s="71"/>
      <c r="AO9" s="74"/>
      <c r="AP9" s="75"/>
    </row>
    <row r="10" spans="1:42" ht="18" customHeight="1">
      <c r="A10" s="207"/>
      <c r="B10" s="60" t="s">
        <v>8</v>
      </c>
      <c r="C10" s="69"/>
      <c r="D10" s="70" t="s">
        <v>7</v>
      </c>
      <c r="E10" s="69" t="s">
        <v>75</v>
      </c>
      <c r="F10" s="44" t="s">
        <v>4</v>
      </c>
      <c r="G10" s="53"/>
      <c r="H10" s="31"/>
      <c r="S10" s="71"/>
      <c r="T10" s="71"/>
      <c r="U10" s="72"/>
      <c r="V10" s="71"/>
      <c r="W10" s="71"/>
      <c r="X10" s="64" t="str">
        <f t="shared" si="1"/>
        <v/>
      </c>
      <c r="Y10" s="71"/>
      <c r="Z10" s="71"/>
      <c r="AA10" s="71"/>
      <c r="AC10" s="73"/>
      <c r="AD10" s="71"/>
      <c r="AE10" s="71"/>
      <c r="AF10" s="74"/>
      <c r="AG10" s="67" t="str">
        <f t="shared" si="2"/>
        <v/>
      </c>
      <c r="AH10" s="71"/>
      <c r="AI10" s="74"/>
      <c r="AJ10" s="75"/>
      <c r="AK10" s="71"/>
      <c r="AL10" s="71"/>
      <c r="AM10" s="71"/>
      <c r="AN10" s="71"/>
      <c r="AO10" s="74"/>
      <c r="AP10" s="75"/>
    </row>
    <row r="11" spans="1:42" ht="18" customHeight="1">
      <c r="A11" s="207"/>
      <c r="B11" s="60" t="s">
        <v>10</v>
      </c>
      <c r="C11" s="69"/>
      <c r="D11" s="70" t="s">
        <v>7</v>
      </c>
      <c r="E11" s="69" t="s">
        <v>75</v>
      </c>
      <c r="F11" s="76" t="s">
        <v>4</v>
      </c>
      <c r="G11" s="53"/>
      <c r="H11" s="31"/>
      <c r="S11" s="71"/>
      <c r="T11" s="71"/>
      <c r="U11" s="72"/>
      <c r="V11" s="71"/>
      <c r="W11" s="71"/>
      <c r="X11" s="64" t="str">
        <f t="shared" si="1"/>
        <v/>
      </c>
      <c r="Y11" s="71"/>
      <c r="Z11" s="71"/>
      <c r="AA11" s="71"/>
      <c r="AC11" s="73"/>
      <c r="AD11" s="71"/>
      <c r="AE11" s="71"/>
      <c r="AF11" s="74"/>
      <c r="AG11" s="67" t="str">
        <f t="shared" si="2"/>
        <v/>
      </c>
      <c r="AH11" s="71"/>
      <c r="AI11" s="74"/>
      <c r="AJ11" s="75"/>
      <c r="AK11" s="71"/>
      <c r="AL11" s="71"/>
      <c r="AM11" s="71"/>
      <c r="AN11" s="71"/>
      <c r="AO11" s="74"/>
      <c r="AP11" s="75"/>
    </row>
    <row r="12" spans="1:42" ht="18" customHeight="1" thickBot="1">
      <c r="A12" s="208"/>
      <c r="B12" s="77"/>
      <c r="C12" s="78"/>
      <c r="D12" s="79"/>
      <c r="E12" s="80" t="s">
        <v>12</v>
      </c>
      <c r="F12" s="81" t="s">
        <v>4</v>
      </c>
      <c r="G12" s="82">
        <f>SUM(G4:G11)</f>
        <v>0</v>
      </c>
      <c r="H12" s="31"/>
      <c r="S12" s="71"/>
      <c r="T12" s="71"/>
      <c r="U12" s="72"/>
      <c r="V12" s="71"/>
      <c r="W12" s="71"/>
      <c r="X12" s="64" t="str">
        <f t="shared" si="1"/>
        <v/>
      </c>
      <c r="Y12" s="71"/>
      <c r="Z12" s="71"/>
      <c r="AA12" s="71"/>
      <c r="AC12" s="73"/>
      <c r="AD12" s="71"/>
      <c r="AE12" s="71"/>
      <c r="AF12" s="74"/>
      <c r="AG12" s="67" t="str">
        <f t="shared" si="2"/>
        <v/>
      </c>
      <c r="AH12" s="71"/>
      <c r="AI12" s="74"/>
      <c r="AJ12" s="75"/>
      <c r="AK12" s="71"/>
      <c r="AL12" s="71"/>
      <c r="AM12" s="71"/>
      <c r="AN12" s="71"/>
      <c r="AO12" s="74"/>
      <c r="AP12" s="75"/>
    </row>
    <row r="13" spans="1:42" ht="18" customHeight="1">
      <c r="A13" s="177" t="s">
        <v>14</v>
      </c>
      <c r="B13" s="36" t="s">
        <v>15</v>
      </c>
      <c r="C13" s="37"/>
      <c r="D13" s="83" t="s">
        <v>16</v>
      </c>
      <c r="E13" s="84"/>
      <c r="F13" s="38" t="s">
        <v>4</v>
      </c>
      <c r="G13" s="39">
        <f t="shared" ref="G13:G19" si="3">C13*E13</f>
        <v>0</v>
      </c>
      <c r="H13" s="31"/>
      <c r="I13" s="172" t="s">
        <v>21</v>
      </c>
      <c r="J13" s="173"/>
      <c r="K13" s="173"/>
      <c r="L13" s="173"/>
      <c r="M13" s="173"/>
      <c r="N13" s="173"/>
      <c r="O13" s="173"/>
      <c r="P13" s="173"/>
      <c r="Q13" s="173"/>
      <c r="R13" s="173"/>
      <c r="S13" s="71"/>
      <c r="T13" s="71"/>
      <c r="U13" s="72"/>
      <c r="V13" s="71"/>
      <c r="W13" s="71"/>
      <c r="X13" s="64" t="str">
        <f t="shared" si="1"/>
        <v/>
      </c>
      <c r="Y13" s="71"/>
      <c r="Z13" s="71"/>
      <c r="AA13" s="71"/>
      <c r="AC13" s="73"/>
      <c r="AD13" s="71"/>
      <c r="AE13" s="71"/>
      <c r="AF13" s="74"/>
      <c r="AG13" s="67" t="str">
        <f t="shared" si="2"/>
        <v/>
      </c>
      <c r="AH13" s="71"/>
      <c r="AI13" s="74"/>
      <c r="AJ13" s="75"/>
      <c r="AK13" s="71"/>
      <c r="AL13" s="71"/>
      <c r="AM13" s="71"/>
      <c r="AN13" s="71"/>
      <c r="AO13" s="74"/>
      <c r="AP13" s="75"/>
    </row>
    <row r="14" spans="1:42" ht="18" customHeight="1">
      <c r="A14" s="178"/>
      <c r="B14" s="60"/>
      <c r="D14" s="70" t="s">
        <v>17</v>
      </c>
      <c r="E14" s="85"/>
      <c r="F14" s="44" t="s">
        <v>4</v>
      </c>
      <c r="G14" s="45">
        <f t="shared" si="3"/>
        <v>0</v>
      </c>
      <c r="H14" s="31"/>
      <c r="I14" s="46" t="s">
        <v>22</v>
      </c>
      <c r="J14" s="46"/>
      <c r="K14" s="46"/>
      <c r="L14" s="46"/>
      <c r="M14" s="47"/>
      <c r="N14" s="47"/>
      <c r="O14" s="46" t="s">
        <v>23</v>
      </c>
      <c r="P14" s="46"/>
      <c r="Q14" s="47"/>
      <c r="R14" s="47"/>
      <c r="S14" s="71"/>
      <c r="T14" s="71"/>
      <c r="U14" s="72"/>
      <c r="V14" s="71"/>
      <c r="W14" s="71"/>
      <c r="X14" s="64" t="str">
        <f t="shared" si="1"/>
        <v/>
      </c>
      <c r="Y14" s="71"/>
      <c r="Z14" s="71"/>
      <c r="AA14" s="71"/>
      <c r="AC14" s="73"/>
      <c r="AD14" s="71"/>
      <c r="AE14" s="71"/>
      <c r="AF14" s="74"/>
      <c r="AG14" s="67" t="str">
        <f t="shared" si="2"/>
        <v/>
      </c>
      <c r="AH14" s="71"/>
      <c r="AI14" s="74"/>
      <c r="AJ14" s="75"/>
      <c r="AK14" s="71"/>
      <c r="AL14" s="71"/>
      <c r="AM14" s="71"/>
      <c r="AN14" s="71"/>
      <c r="AO14" s="74"/>
      <c r="AP14" s="75"/>
    </row>
    <row r="15" spans="1:42" ht="18" customHeight="1">
      <c r="A15" s="178"/>
      <c r="B15" s="60"/>
      <c r="D15" s="70" t="s">
        <v>18</v>
      </c>
      <c r="E15" s="85"/>
      <c r="F15" s="44" t="s">
        <v>4</v>
      </c>
      <c r="G15" s="45">
        <f t="shared" si="3"/>
        <v>0</v>
      </c>
      <c r="H15" s="31"/>
      <c r="I15" s="43" t="s">
        <v>56</v>
      </c>
      <c r="J15" s="47"/>
      <c r="K15" s="46" t="s">
        <v>23</v>
      </c>
      <c r="N15" s="47"/>
      <c r="O15" s="47"/>
      <c r="P15" s="47"/>
      <c r="Q15" s="47"/>
      <c r="R15" s="47"/>
      <c r="S15" s="71"/>
      <c r="T15" s="71"/>
      <c r="U15" s="72"/>
      <c r="V15" s="71"/>
      <c r="W15" s="71"/>
      <c r="X15" s="64" t="str">
        <f t="shared" si="1"/>
        <v/>
      </c>
      <c r="Y15" s="71"/>
      <c r="Z15" s="71"/>
      <c r="AA15" s="71"/>
      <c r="AC15" s="73"/>
      <c r="AD15" s="71"/>
      <c r="AE15" s="71"/>
      <c r="AF15" s="74"/>
      <c r="AG15" s="67" t="str">
        <f t="shared" si="2"/>
        <v/>
      </c>
      <c r="AH15" s="71"/>
      <c r="AI15" s="74"/>
      <c r="AJ15" s="75"/>
      <c r="AK15" s="71"/>
      <c r="AL15" s="71"/>
      <c r="AM15" s="71"/>
      <c r="AN15" s="71"/>
      <c r="AO15" s="74"/>
      <c r="AP15" s="75"/>
    </row>
    <row r="16" spans="1:42" ht="51" customHeight="1">
      <c r="A16" s="178"/>
      <c r="B16" s="60" t="s">
        <v>19</v>
      </c>
      <c r="C16" s="69"/>
      <c r="D16" s="167" t="s">
        <v>142</v>
      </c>
      <c r="E16" s="85"/>
      <c r="F16" s="44" t="s">
        <v>4</v>
      </c>
      <c r="G16" s="45"/>
      <c r="H16" s="31"/>
      <c r="I16" s="46" t="s">
        <v>24</v>
      </c>
      <c r="J16" s="47"/>
      <c r="K16" s="47"/>
      <c r="L16" s="47"/>
      <c r="M16" s="47"/>
      <c r="N16" s="47"/>
      <c r="O16" s="47"/>
      <c r="P16" s="47"/>
      <c r="Q16" s="47"/>
      <c r="R16" s="86" t="s">
        <v>25</v>
      </c>
      <c r="S16" s="71"/>
      <c r="T16" s="71"/>
      <c r="U16" s="72"/>
      <c r="V16" s="71"/>
      <c r="W16" s="71"/>
      <c r="X16" s="64" t="str">
        <f t="shared" si="1"/>
        <v/>
      </c>
      <c r="Y16" s="71"/>
      <c r="Z16" s="71"/>
      <c r="AA16" s="71"/>
      <c r="AC16" s="73"/>
      <c r="AD16" s="71"/>
      <c r="AE16" s="71"/>
      <c r="AF16" s="74"/>
      <c r="AG16" s="67" t="str">
        <f t="shared" si="2"/>
        <v/>
      </c>
      <c r="AH16" s="71"/>
      <c r="AI16" s="74"/>
      <c r="AJ16" s="75"/>
      <c r="AK16" s="71"/>
      <c r="AL16" s="71"/>
      <c r="AM16" s="71"/>
      <c r="AN16" s="71"/>
      <c r="AO16" s="74"/>
      <c r="AP16" s="75"/>
    </row>
    <row r="17" spans="1:42" ht="18" customHeight="1">
      <c r="A17" s="178"/>
      <c r="B17" s="60"/>
      <c r="C17" s="69"/>
      <c r="D17" s="70"/>
      <c r="E17" s="85"/>
      <c r="G17" s="45"/>
      <c r="H17" s="31"/>
      <c r="J17" s="166"/>
      <c r="K17" s="166"/>
      <c r="L17" s="166"/>
      <c r="M17" s="166"/>
      <c r="N17" s="166"/>
      <c r="O17" s="166"/>
      <c r="P17" s="166"/>
      <c r="Q17" s="166"/>
      <c r="R17" s="86"/>
      <c r="S17" s="71"/>
      <c r="T17" s="71"/>
      <c r="U17" s="72"/>
      <c r="V17" s="71"/>
      <c r="W17" s="71"/>
      <c r="X17" s="64"/>
      <c r="Y17" s="71"/>
      <c r="Z17" s="71"/>
      <c r="AA17" s="71"/>
      <c r="AC17" s="73"/>
      <c r="AD17" s="71"/>
      <c r="AE17" s="71"/>
      <c r="AF17" s="74"/>
      <c r="AG17" s="67"/>
      <c r="AH17" s="71"/>
      <c r="AI17" s="74"/>
      <c r="AJ17" s="75"/>
      <c r="AK17" s="71"/>
      <c r="AL17" s="71"/>
      <c r="AM17" s="71"/>
      <c r="AN17" s="71"/>
      <c r="AO17" s="74"/>
      <c r="AP17" s="75"/>
    </row>
    <row r="18" spans="1:42" ht="18" customHeight="1">
      <c r="A18" s="178"/>
      <c r="B18" s="60"/>
      <c r="C18" s="69"/>
      <c r="D18" s="70" t="s">
        <v>81</v>
      </c>
      <c r="E18" s="168"/>
      <c r="F18" s="44" t="s">
        <v>4</v>
      </c>
      <c r="G18" s="45">
        <f t="shared" si="3"/>
        <v>0</v>
      </c>
      <c r="H18" s="31"/>
      <c r="I18" s="46" t="s">
        <v>58</v>
      </c>
      <c r="J18" s="46"/>
      <c r="K18" s="46"/>
      <c r="L18" s="46"/>
      <c r="M18" s="46"/>
      <c r="N18" s="46"/>
      <c r="O18" s="46"/>
      <c r="P18" s="46"/>
      <c r="Q18" s="46"/>
      <c r="R18" s="46"/>
      <c r="S18" s="71"/>
      <c r="T18" s="71"/>
      <c r="U18" s="72"/>
      <c r="V18" s="71"/>
      <c r="W18" s="71"/>
      <c r="X18" s="64" t="str">
        <f t="shared" si="1"/>
        <v/>
      </c>
      <c r="Y18" s="71"/>
      <c r="Z18" s="71"/>
      <c r="AA18" s="71"/>
      <c r="AC18" s="73"/>
      <c r="AD18" s="71"/>
      <c r="AE18" s="71"/>
      <c r="AF18" s="74"/>
      <c r="AG18" s="67" t="str">
        <f t="shared" si="2"/>
        <v/>
      </c>
      <c r="AH18" s="71"/>
      <c r="AI18" s="74"/>
      <c r="AJ18" s="75"/>
      <c r="AK18" s="71"/>
      <c r="AL18" s="71"/>
      <c r="AM18" s="71"/>
      <c r="AN18" s="71"/>
      <c r="AO18" s="74"/>
      <c r="AP18" s="75"/>
    </row>
    <row r="19" spans="1:42" ht="18" customHeight="1">
      <c r="A19" s="178"/>
      <c r="B19" s="60"/>
      <c r="D19" s="70" t="s">
        <v>80</v>
      </c>
      <c r="E19" s="168"/>
      <c r="F19" s="44" t="s">
        <v>4</v>
      </c>
      <c r="G19" s="45">
        <f t="shared" si="3"/>
        <v>0</v>
      </c>
      <c r="H19" s="31"/>
      <c r="I19" s="46" t="s">
        <v>59</v>
      </c>
      <c r="S19" s="71"/>
      <c r="T19" s="71"/>
      <c r="U19" s="72"/>
      <c r="V19" s="71"/>
      <c r="W19" s="71"/>
      <c r="X19" s="64" t="str">
        <f t="shared" ref="X19:X38" si="4">IF(U19="","",U19)</f>
        <v/>
      </c>
      <c r="Y19" s="71"/>
      <c r="Z19" s="71"/>
      <c r="AA19" s="71"/>
      <c r="AC19" s="73"/>
      <c r="AD19" s="71"/>
      <c r="AE19" s="71"/>
      <c r="AF19" s="74"/>
      <c r="AG19" s="67" t="str">
        <f t="shared" si="2"/>
        <v/>
      </c>
      <c r="AH19" s="71"/>
      <c r="AI19" s="74"/>
      <c r="AJ19" s="75"/>
      <c r="AK19" s="71"/>
      <c r="AL19" s="71"/>
      <c r="AM19" s="71"/>
      <c r="AN19" s="71"/>
      <c r="AO19" s="74"/>
      <c r="AP19" s="75"/>
    </row>
    <row r="20" spans="1:42" ht="18" customHeight="1">
      <c r="A20" s="178"/>
      <c r="B20" s="60" t="s">
        <v>20</v>
      </c>
      <c r="D20" s="70"/>
      <c r="G20" s="45"/>
      <c r="H20" s="31"/>
      <c r="S20" s="71"/>
      <c r="T20" s="71"/>
      <c r="U20" s="72"/>
      <c r="V20" s="71"/>
      <c r="W20" s="71"/>
      <c r="X20" s="64" t="str">
        <f t="shared" si="4"/>
        <v/>
      </c>
      <c r="Y20" s="71"/>
      <c r="Z20" s="71"/>
      <c r="AA20" s="71"/>
      <c r="AC20" s="73"/>
      <c r="AD20" s="71"/>
      <c r="AE20" s="71"/>
      <c r="AF20" s="74"/>
      <c r="AG20" s="67" t="str">
        <f t="shared" si="2"/>
        <v/>
      </c>
      <c r="AH20" s="71"/>
      <c r="AI20" s="74"/>
      <c r="AJ20" s="75"/>
      <c r="AK20" s="71"/>
      <c r="AL20" s="71"/>
      <c r="AM20" s="71"/>
      <c r="AN20" s="71"/>
      <c r="AO20" s="74"/>
      <c r="AP20" s="75"/>
    </row>
    <row r="21" spans="1:42" ht="18" customHeight="1">
      <c r="A21" s="178"/>
      <c r="B21" s="33" t="s">
        <v>77</v>
      </c>
      <c r="C21" s="87"/>
      <c r="D21" s="87" t="s">
        <v>138</v>
      </c>
      <c r="E21" s="88"/>
      <c r="F21" s="89"/>
      <c r="G21" s="90"/>
      <c r="H21" s="31"/>
      <c r="S21" s="71"/>
      <c r="T21" s="71"/>
      <c r="U21" s="72"/>
      <c r="V21" s="71"/>
      <c r="W21" s="71"/>
      <c r="X21" s="64" t="str">
        <f t="shared" si="4"/>
        <v/>
      </c>
      <c r="Y21" s="71"/>
      <c r="Z21" s="71"/>
      <c r="AA21" s="91"/>
      <c r="AB21" s="44"/>
      <c r="AC21" s="92"/>
      <c r="AD21" s="91"/>
      <c r="AE21" s="91"/>
      <c r="AF21" s="93"/>
      <c r="AG21" s="67" t="str">
        <f t="shared" si="2"/>
        <v/>
      </c>
      <c r="AH21" s="91"/>
      <c r="AI21" s="93"/>
      <c r="AJ21" s="94"/>
      <c r="AK21" s="91"/>
      <c r="AL21" s="91"/>
      <c r="AM21" s="91"/>
      <c r="AN21" s="91"/>
      <c r="AO21" s="93"/>
      <c r="AP21" s="94"/>
    </row>
    <row r="22" spans="1:42" ht="18" customHeight="1">
      <c r="A22" s="178"/>
      <c r="B22" s="33" t="s">
        <v>75</v>
      </c>
      <c r="D22" s="70"/>
      <c r="E22" s="85"/>
      <c r="G22" s="45" t="s">
        <v>75</v>
      </c>
      <c r="H22" s="31"/>
      <c r="S22" s="71"/>
      <c r="T22" s="71"/>
      <c r="U22" s="72"/>
      <c r="V22" s="71"/>
      <c r="W22" s="71"/>
      <c r="X22" s="64" t="str">
        <f t="shared" si="4"/>
        <v/>
      </c>
      <c r="Y22" s="71"/>
      <c r="Z22" s="71"/>
      <c r="AA22" s="91"/>
      <c r="AB22" s="44"/>
      <c r="AC22" s="92"/>
      <c r="AD22" s="91"/>
      <c r="AE22" s="91"/>
      <c r="AF22" s="93"/>
      <c r="AG22" s="67" t="str">
        <f t="shared" si="2"/>
        <v/>
      </c>
      <c r="AH22" s="91"/>
      <c r="AI22" s="93"/>
      <c r="AJ22" s="94"/>
      <c r="AK22" s="91"/>
      <c r="AL22" s="91"/>
      <c r="AM22" s="91"/>
      <c r="AN22" s="91"/>
      <c r="AO22" s="93"/>
      <c r="AP22" s="94"/>
    </row>
    <row r="23" spans="1:42" ht="18" customHeight="1">
      <c r="A23" s="178"/>
      <c r="B23" s="33" t="s">
        <v>75</v>
      </c>
      <c r="C23" s="87"/>
      <c r="D23" s="87"/>
      <c r="E23" s="88"/>
      <c r="F23" s="89"/>
      <c r="G23" s="90" t="s">
        <v>75</v>
      </c>
      <c r="H23" s="31"/>
      <c r="I23" s="172" t="s">
        <v>26</v>
      </c>
      <c r="J23" s="173"/>
      <c r="K23" s="173"/>
      <c r="L23" s="173"/>
      <c r="M23" s="173"/>
      <c r="N23" s="173"/>
      <c r="O23" s="173"/>
      <c r="P23" s="173"/>
      <c r="Q23" s="173"/>
      <c r="R23" s="173"/>
      <c r="S23" s="71"/>
      <c r="T23" s="71"/>
      <c r="U23" s="72"/>
      <c r="V23" s="71"/>
      <c r="W23" s="71"/>
      <c r="X23" s="64" t="str">
        <f t="shared" si="4"/>
        <v/>
      </c>
      <c r="Y23" s="71"/>
      <c r="Z23" s="71"/>
      <c r="AA23" s="91"/>
      <c r="AB23" s="44"/>
      <c r="AC23" s="92"/>
      <c r="AD23" s="91"/>
      <c r="AE23" s="91"/>
      <c r="AF23" s="93"/>
      <c r="AG23" s="67" t="str">
        <f t="shared" si="2"/>
        <v/>
      </c>
      <c r="AH23" s="91"/>
      <c r="AI23" s="93"/>
      <c r="AJ23" s="94"/>
      <c r="AK23" s="91"/>
      <c r="AL23" s="91"/>
      <c r="AM23" s="91"/>
      <c r="AN23" s="91"/>
      <c r="AO23" s="93"/>
      <c r="AP23" s="94"/>
    </row>
    <row r="24" spans="1:42" ht="18" customHeight="1" thickBot="1">
      <c r="A24" s="179"/>
      <c r="B24" s="95"/>
      <c r="C24" s="96"/>
      <c r="D24" s="96"/>
      <c r="E24" s="97" t="s">
        <v>12</v>
      </c>
      <c r="F24" s="81" t="str">
        <f>F4</f>
        <v>=</v>
      </c>
      <c r="G24" s="82">
        <f>SUM(G13:G22)</f>
        <v>0</v>
      </c>
      <c r="H24" s="31"/>
      <c r="I24" s="46" t="s">
        <v>27</v>
      </c>
      <c r="J24" s="46"/>
      <c r="K24" s="46"/>
      <c r="L24" s="46"/>
      <c r="M24" s="47"/>
      <c r="N24" s="47"/>
      <c r="O24" s="47"/>
      <c r="P24" s="47"/>
      <c r="Q24" s="47"/>
      <c r="R24" s="47"/>
      <c r="S24" s="71"/>
      <c r="T24" s="71"/>
      <c r="U24" s="72"/>
      <c r="V24" s="71"/>
      <c r="W24" s="71"/>
      <c r="X24" s="64" t="str">
        <f t="shared" si="4"/>
        <v/>
      </c>
      <c r="Y24" s="71"/>
      <c r="Z24" s="71"/>
      <c r="AA24" s="91"/>
      <c r="AB24" s="44"/>
      <c r="AC24" s="92"/>
      <c r="AD24" s="91"/>
      <c r="AE24" s="91"/>
      <c r="AF24" s="93"/>
      <c r="AG24" s="67" t="str">
        <f t="shared" ref="AG24:AG36" si="5">IF(S24="Trésor Public",4*2,IF(S24="Véziant",5.5*2,""))</f>
        <v/>
      </c>
      <c r="AH24" s="91"/>
      <c r="AI24" s="93"/>
      <c r="AJ24" s="94"/>
      <c r="AK24" s="91"/>
      <c r="AL24" s="91"/>
      <c r="AM24" s="91"/>
      <c r="AN24" s="91"/>
      <c r="AO24" s="93"/>
      <c r="AP24" s="94"/>
    </row>
    <row r="25" spans="1:42" ht="18" customHeight="1" thickBot="1">
      <c r="A25" s="169" t="s">
        <v>136</v>
      </c>
      <c r="B25" s="170"/>
      <c r="C25" s="170"/>
      <c r="D25" s="170"/>
      <c r="E25" s="170"/>
      <c r="F25" s="98" t="str">
        <f>F5</f>
        <v>=</v>
      </c>
      <c r="G25" s="99">
        <f>G24+G12</f>
        <v>0</v>
      </c>
      <c r="H25" s="31"/>
      <c r="I25" s="46" t="s">
        <v>28</v>
      </c>
      <c r="J25" s="46"/>
      <c r="K25" s="46"/>
      <c r="L25" s="46"/>
      <c r="M25" s="219"/>
      <c r="N25" s="219"/>
      <c r="O25" s="47"/>
      <c r="P25" s="47"/>
      <c r="Q25" s="47"/>
      <c r="R25" s="47"/>
      <c r="S25" s="71"/>
      <c r="T25" s="71"/>
      <c r="U25" s="72"/>
      <c r="V25" s="71"/>
      <c r="W25" s="71"/>
      <c r="X25" s="64" t="str">
        <f t="shared" si="4"/>
        <v/>
      </c>
      <c r="Y25" s="71"/>
      <c r="Z25" s="71"/>
      <c r="AA25" s="91"/>
      <c r="AB25" s="44"/>
      <c r="AC25" s="92"/>
      <c r="AD25" s="91"/>
      <c r="AE25" s="91"/>
      <c r="AF25" s="93"/>
      <c r="AG25" s="67" t="str">
        <f t="shared" si="5"/>
        <v/>
      </c>
      <c r="AH25" s="91"/>
      <c r="AI25" s="93"/>
      <c r="AJ25" s="94"/>
      <c r="AK25" s="91"/>
      <c r="AL25" s="91"/>
      <c r="AM25" s="100"/>
      <c r="AN25" s="91"/>
      <c r="AO25" s="93"/>
      <c r="AP25" s="94"/>
    </row>
    <row r="26" spans="1:42" ht="18" customHeight="1">
      <c r="B26" s="33" t="s">
        <v>75</v>
      </c>
      <c r="H26" s="31"/>
      <c r="I26" s="46" t="s">
        <v>29</v>
      </c>
      <c r="J26" s="46"/>
      <c r="K26" s="46"/>
      <c r="L26" s="46"/>
      <c r="M26" s="46"/>
      <c r="N26" s="46"/>
      <c r="O26" s="46"/>
      <c r="P26" s="46"/>
      <c r="Q26" s="103"/>
      <c r="R26" s="103"/>
      <c r="S26" s="71"/>
      <c r="T26" s="71"/>
      <c r="U26" s="104"/>
      <c r="V26" s="71"/>
      <c r="W26" s="71"/>
      <c r="X26" s="64" t="str">
        <f t="shared" si="4"/>
        <v/>
      </c>
      <c r="Y26" s="71"/>
      <c r="Z26" s="71"/>
      <c r="AA26" s="91"/>
      <c r="AB26" s="44"/>
      <c r="AC26" s="92"/>
      <c r="AD26" s="91"/>
      <c r="AE26" s="91"/>
      <c r="AF26" s="93"/>
      <c r="AG26" s="67" t="str">
        <f t="shared" si="5"/>
        <v/>
      </c>
      <c r="AH26" s="91"/>
      <c r="AI26" s="93"/>
      <c r="AJ26" s="94"/>
      <c r="AK26" s="91"/>
      <c r="AL26" s="91"/>
      <c r="AM26" s="91"/>
      <c r="AN26" s="91"/>
      <c r="AO26" s="93"/>
      <c r="AP26" s="94"/>
    </row>
    <row r="27" spans="1:42" ht="18" customHeight="1">
      <c r="A27" s="33" t="s">
        <v>51</v>
      </c>
      <c r="H27" s="31"/>
      <c r="I27" s="46" t="s">
        <v>30</v>
      </c>
      <c r="J27" s="46"/>
      <c r="K27" s="46"/>
      <c r="L27" s="46"/>
      <c r="M27" s="46"/>
      <c r="N27" s="46"/>
      <c r="O27" s="46"/>
      <c r="P27" s="47"/>
      <c r="Q27" s="47"/>
      <c r="R27" s="105"/>
      <c r="S27" s="71"/>
      <c r="T27" s="71"/>
      <c r="U27" s="104"/>
      <c r="V27" s="71"/>
      <c r="W27" s="71"/>
      <c r="X27" s="64" t="str">
        <f t="shared" si="4"/>
        <v/>
      </c>
      <c r="Y27" s="71"/>
      <c r="Z27" s="71"/>
      <c r="AA27" s="91"/>
      <c r="AB27" s="44"/>
      <c r="AC27" s="92"/>
      <c r="AD27" s="91"/>
      <c r="AE27" s="91"/>
      <c r="AF27" s="93"/>
      <c r="AG27" s="67" t="str">
        <f t="shared" si="5"/>
        <v/>
      </c>
      <c r="AH27" s="91"/>
      <c r="AI27" s="93"/>
      <c r="AJ27" s="94"/>
      <c r="AK27" s="91"/>
      <c r="AL27" s="91"/>
      <c r="AM27" s="91"/>
      <c r="AN27" s="91"/>
      <c r="AO27" s="93"/>
      <c r="AP27" s="94"/>
    </row>
    <row r="28" spans="1:42" ht="18" customHeight="1">
      <c r="A28" s="33" t="s">
        <v>79</v>
      </c>
      <c r="B28" s="106"/>
      <c r="C28" s="107"/>
      <c r="D28" s="108"/>
      <c r="E28" s="107"/>
      <c r="F28" s="109"/>
      <c r="G28" s="110"/>
      <c r="H28" s="31"/>
      <c r="S28" s="71"/>
      <c r="T28" s="71"/>
      <c r="U28" s="104"/>
      <c r="V28" s="71"/>
      <c r="W28" s="71"/>
      <c r="X28" s="64" t="str">
        <f t="shared" si="4"/>
        <v/>
      </c>
      <c r="Y28" s="71"/>
      <c r="Z28" s="71"/>
      <c r="AA28" s="91"/>
      <c r="AB28" s="44"/>
      <c r="AC28" s="92"/>
      <c r="AD28" s="91"/>
      <c r="AE28" s="91"/>
      <c r="AF28" s="93"/>
      <c r="AG28" s="67" t="str">
        <f t="shared" si="5"/>
        <v/>
      </c>
      <c r="AH28" s="91"/>
      <c r="AI28" s="93"/>
      <c r="AJ28" s="94"/>
      <c r="AK28" s="91"/>
      <c r="AL28" s="91"/>
      <c r="AM28" s="91"/>
      <c r="AN28" s="91"/>
      <c r="AO28" s="93"/>
      <c r="AP28" s="94"/>
    </row>
    <row r="29" spans="1:42" ht="18" customHeight="1">
      <c r="A29" s="103"/>
      <c r="B29" s="103"/>
      <c r="C29" s="111"/>
      <c r="D29" s="112"/>
      <c r="E29" s="111"/>
      <c r="F29" s="113"/>
      <c r="G29" s="114"/>
      <c r="H29" s="31"/>
      <c r="S29" s="71"/>
      <c r="T29" s="71"/>
      <c r="U29" s="104"/>
      <c r="V29" s="71"/>
      <c r="W29" s="71"/>
      <c r="X29" s="64" t="str">
        <f t="shared" si="4"/>
        <v/>
      </c>
      <c r="Y29" s="71"/>
      <c r="Z29" s="71"/>
      <c r="AA29" s="91"/>
      <c r="AB29" s="44"/>
      <c r="AC29" s="92"/>
      <c r="AD29" s="91"/>
      <c r="AE29" s="91"/>
      <c r="AF29" s="93"/>
      <c r="AG29" s="67" t="str">
        <f t="shared" si="5"/>
        <v/>
      </c>
      <c r="AH29" s="91"/>
      <c r="AI29" s="93"/>
      <c r="AJ29" s="94"/>
      <c r="AK29" s="91"/>
      <c r="AL29" s="91"/>
      <c r="AM29" s="91"/>
      <c r="AN29" s="91"/>
      <c r="AO29" s="93"/>
      <c r="AP29" s="94"/>
    </row>
    <row r="30" spans="1:42" ht="18" customHeight="1">
      <c r="A30" s="115" t="s">
        <v>110</v>
      </c>
      <c r="C30" s="116"/>
      <c r="D30" s="54"/>
      <c r="E30" s="54"/>
      <c r="F30" s="54"/>
      <c r="G30" s="54"/>
      <c r="H30" s="31"/>
      <c r="J30" s="46"/>
      <c r="K30" s="46"/>
      <c r="L30" s="46"/>
      <c r="M30" s="46"/>
      <c r="N30" s="46"/>
      <c r="O30" s="46"/>
      <c r="P30" s="46"/>
      <c r="Q30" s="46"/>
      <c r="R30" s="46"/>
      <c r="S30" s="71"/>
      <c r="T30" s="71"/>
      <c r="U30" s="72"/>
      <c r="V30" s="71"/>
      <c r="W30" s="71"/>
      <c r="X30" s="64" t="str">
        <f t="shared" si="4"/>
        <v/>
      </c>
      <c r="Y30" s="71"/>
      <c r="Z30" s="71"/>
      <c r="AA30" s="91"/>
      <c r="AB30" s="44"/>
      <c r="AC30" s="92"/>
      <c r="AD30" s="91"/>
      <c r="AE30" s="91"/>
      <c r="AF30" s="93"/>
      <c r="AG30" s="67" t="str">
        <f t="shared" si="5"/>
        <v/>
      </c>
      <c r="AH30" s="91"/>
      <c r="AI30" s="93"/>
      <c r="AJ30" s="94"/>
      <c r="AK30" s="91"/>
      <c r="AL30" s="91"/>
      <c r="AM30" s="91"/>
      <c r="AN30" s="91"/>
      <c r="AO30" s="93"/>
      <c r="AP30" s="94"/>
    </row>
    <row r="31" spans="1:42" ht="18" customHeight="1">
      <c r="A31" s="46" t="s">
        <v>50</v>
      </c>
      <c r="B31" s="117"/>
      <c r="C31" s="118"/>
      <c r="D31" s="117"/>
      <c r="E31" s="117"/>
      <c r="F31" s="117"/>
      <c r="G31" s="117"/>
      <c r="H31" s="31"/>
      <c r="I31" s="172" t="s">
        <v>31</v>
      </c>
      <c r="J31" s="173"/>
      <c r="K31" s="173"/>
      <c r="L31" s="173"/>
      <c r="M31" s="173"/>
      <c r="N31" s="173"/>
      <c r="O31" s="173"/>
      <c r="P31" s="173"/>
      <c r="Q31" s="173"/>
      <c r="R31" s="173"/>
      <c r="S31" s="71"/>
      <c r="T31" s="71"/>
      <c r="U31" s="104"/>
      <c r="V31" s="71"/>
      <c r="W31" s="71"/>
      <c r="X31" s="64" t="str">
        <f t="shared" si="4"/>
        <v/>
      </c>
      <c r="Y31" s="71"/>
      <c r="Z31" s="71"/>
      <c r="AA31" s="91"/>
      <c r="AB31" s="44"/>
      <c r="AC31" s="92"/>
      <c r="AD31" s="91"/>
      <c r="AE31" s="91"/>
      <c r="AF31" s="93"/>
      <c r="AG31" s="67" t="str">
        <f t="shared" si="5"/>
        <v/>
      </c>
      <c r="AH31" s="91"/>
      <c r="AI31" s="93"/>
      <c r="AJ31" s="94"/>
      <c r="AK31" s="91"/>
      <c r="AL31" s="119"/>
      <c r="AM31" s="91"/>
      <c r="AN31" s="91"/>
      <c r="AO31" s="93"/>
      <c r="AP31" s="94"/>
    </row>
    <row r="32" spans="1:42" ht="18" customHeight="1">
      <c r="H32" s="31"/>
      <c r="I32" s="46" t="s">
        <v>32</v>
      </c>
      <c r="J32" s="46"/>
      <c r="K32" s="120"/>
      <c r="L32" s="209"/>
      <c r="M32" s="209"/>
      <c r="N32" s="209"/>
      <c r="O32" s="209"/>
      <c r="P32" s="47"/>
      <c r="Q32" s="47"/>
      <c r="R32" s="47"/>
      <c r="S32" s="71"/>
      <c r="T32" s="71"/>
      <c r="U32" s="104"/>
      <c r="V32" s="71"/>
      <c r="W32" s="71"/>
      <c r="X32" s="64" t="str">
        <f t="shared" si="4"/>
        <v/>
      </c>
      <c r="Y32" s="71"/>
      <c r="Z32" s="71"/>
      <c r="AA32" s="91"/>
      <c r="AB32" s="44"/>
      <c r="AC32" s="92"/>
      <c r="AD32" s="91"/>
      <c r="AE32" s="91"/>
      <c r="AF32" s="93"/>
      <c r="AG32" s="67" t="str">
        <f t="shared" si="5"/>
        <v/>
      </c>
      <c r="AH32" s="91"/>
      <c r="AI32" s="93"/>
      <c r="AJ32" s="94"/>
      <c r="AK32" s="91"/>
      <c r="AL32" s="91"/>
      <c r="AM32" s="91"/>
      <c r="AN32" s="91"/>
      <c r="AO32" s="93"/>
      <c r="AP32" s="94"/>
    </row>
    <row r="33" spans="1:42" ht="18" customHeight="1">
      <c r="A33" s="121" t="s">
        <v>64</v>
      </c>
      <c r="B33" s="122"/>
      <c r="D33" s="123" t="s">
        <v>65</v>
      </c>
      <c r="E33" s="124"/>
      <c r="F33" s="125"/>
      <c r="G33" s="126"/>
      <c r="H33" s="31"/>
      <c r="I33" s="46" t="s">
        <v>33</v>
      </c>
      <c r="J33" s="46"/>
      <c r="K33" s="46"/>
      <c r="L33" s="54"/>
      <c r="M33" s="54"/>
      <c r="N33" s="54"/>
      <c r="O33" s="54"/>
      <c r="P33" s="54"/>
      <c r="Q33" s="54"/>
      <c r="R33" s="54"/>
      <c r="S33" s="71"/>
      <c r="T33" s="71"/>
      <c r="U33" s="104"/>
      <c r="V33" s="71"/>
      <c r="W33" s="71"/>
      <c r="X33" s="64" t="str">
        <f t="shared" si="4"/>
        <v/>
      </c>
      <c r="Y33" s="71"/>
      <c r="Z33" s="71"/>
      <c r="AA33" s="91"/>
      <c r="AB33" s="44"/>
      <c r="AC33" s="92"/>
      <c r="AD33" s="91"/>
      <c r="AE33" s="91"/>
      <c r="AF33" s="93"/>
      <c r="AG33" s="67" t="str">
        <f t="shared" si="5"/>
        <v/>
      </c>
      <c r="AH33" s="91"/>
      <c r="AI33" s="93"/>
      <c r="AJ33" s="94"/>
      <c r="AK33" s="91"/>
      <c r="AL33" s="91"/>
      <c r="AM33" s="91"/>
      <c r="AN33" s="91"/>
      <c r="AO33" s="93"/>
      <c r="AP33" s="94"/>
    </row>
    <row r="34" spans="1:42" ht="18" customHeight="1">
      <c r="A34" s="127" t="s">
        <v>70</v>
      </c>
      <c r="B34" s="128"/>
      <c r="D34" s="129" t="s">
        <v>34</v>
      </c>
      <c r="E34" s="130"/>
      <c r="G34" s="131"/>
      <c r="H34" s="31"/>
      <c r="I34" s="46" t="s">
        <v>35</v>
      </c>
      <c r="J34" s="46"/>
      <c r="K34" s="46"/>
      <c r="L34" s="54"/>
      <c r="M34" s="54"/>
      <c r="N34" s="54"/>
      <c r="O34" s="54"/>
      <c r="P34" s="54"/>
      <c r="Q34" s="54"/>
      <c r="R34" s="54"/>
      <c r="S34" s="71"/>
      <c r="T34" s="71"/>
      <c r="U34" s="104"/>
      <c r="V34" s="71"/>
      <c r="W34" s="71"/>
      <c r="X34" s="64" t="str">
        <f t="shared" si="4"/>
        <v/>
      </c>
      <c r="Y34" s="71"/>
      <c r="Z34" s="71"/>
      <c r="AA34" s="91"/>
      <c r="AB34" s="44"/>
      <c r="AC34" s="92"/>
      <c r="AD34" s="91"/>
      <c r="AE34" s="91"/>
      <c r="AF34" s="93"/>
      <c r="AG34" s="67" t="str">
        <f t="shared" si="5"/>
        <v/>
      </c>
      <c r="AH34" s="91"/>
      <c r="AI34" s="93"/>
      <c r="AJ34" s="94"/>
      <c r="AK34" s="91"/>
      <c r="AL34" s="91"/>
      <c r="AM34" s="91"/>
      <c r="AN34" s="91"/>
      <c r="AO34" s="93"/>
      <c r="AP34" s="94"/>
    </row>
    <row r="35" spans="1:42" ht="18" customHeight="1">
      <c r="A35" s="132"/>
      <c r="B35" s="128"/>
      <c r="C35" s="130"/>
      <c r="D35" s="133"/>
      <c r="E35" s="130"/>
      <c r="G35" s="131"/>
      <c r="I35" s="46" t="s">
        <v>36</v>
      </c>
      <c r="J35" s="46"/>
      <c r="K35" s="46"/>
      <c r="L35" s="54"/>
      <c r="M35" s="54"/>
      <c r="N35" s="54"/>
      <c r="O35" s="54"/>
      <c r="P35" s="54"/>
      <c r="Q35" s="54"/>
      <c r="R35" s="54"/>
      <c r="S35" s="71"/>
      <c r="T35" s="71"/>
      <c r="U35" s="104"/>
      <c r="V35" s="71"/>
      <c r="W35" s="71"/>
      <c r="X35" s="64" t="str">
        <f t="shared" si="4"/>
        <v/>
      </c>
      <c r="Y35" s="71"/>
      <c r="Z35" s="71"/>
      <c r="AA35" s="91"/>
      <c r="AB35" s="44"/>
      <c r="AC35" s="92"/>
      <c r="AD35" s="91"/>
      <c r="AE35" s="91"/>
      <c r="AF35" s="93"/>
      <c r="AG35" s="67" t="str">
        <f t="shared" si="5"/>
        <v/>
      </c>
      <c r="AH35" s="91"/>
      <c r="AI35" s="93"/>
      <c r="AJ35" s="94"/>
      <c r="AK35" s="91"/>
      <c r="AL35" s="91"/>
      <c r="AM35" s="91"/>
      <c r="AN35" s="91"/>
      <c r="AO35" s="93"/>
      <c r="AP35" s="94"/>
    </row>
    <row r="36" spans="1:42" ht="18" customHeight="1">
      <c r="A36" s="132"/>
      <c r="B36" s="128"/>
      <c r="C36" s="130"/>
      <c r="D36" s="133"/>
      <c r="E36" s="130"/>
      <c r="F36" s="134"/>
      <c r="G36" s="135"/>
      <c r="H36" s="31"/>
      <c r="S36" s="71"/>
      <c r="T36" s="71"/>
      <c r="U36" s="104"/>
      <c r="V36" s="71"/>
      <c r="W36" s="71"/>
      <c r="X36" s="64" t="str">
        <f t="shared" si="4"/>
        <v/>
      </c>
      <c r="Y36" s="71"/>
      <c r="Z36" s="71"/>
      <c r="AA36" s="91"/>
      <c r="AB36" s="44"/>
      <c r="AC36" s="92"/>
      <c r="AD36" s="91"/>
      <c r="AE36" s="91"/>
      <c r="AF36" s="93"/>
      <c r="AG36" s="67" t="str">
        <f t="shared" si="5"/>
        <v/>
      </c>
      <c r="AH36" s="91"/>
      <c r="AI36" s="93"/>
      <c r="AJ36" s="94"/>
      <c r="AK36" s="91"/>
      <c r="AL36" s="91"/>
      <c r="AM36" s="91"/>
      <c r="AN36" s="91"/>
      <c r="AO36" s="93"/>
      <c r="AP36" s="94"/>
    </row>
    <row r="37" spans="1:42" ht="18" customHeight="1">
      <c r="A37" s="136"/>
      <c r="B37" s="137"/>
      <c r="C37" s="130"/>
      <c r="D37" s="138"/>
      <c r="E37" s="139"/>
      <c r="F37" s="140"/>
      <c r="G37" s="141"/>
      <c r="H37" s="31"/>
      <c r="I37" s="33"/>
      <c r="J37" s="46"/>
      <c r="K37" s="46"/>
      <c r="L37" s="46"/>
      <c r="M37" s="46"/>
      <c r="N37" s="46"/>
      <c r="O37" s="46"/>
      <c r="P37" s="46"/>
      <c r="Q37" s="46"/>
      <c r="R37" s="46"/>
      <c r="S37" s="142"/>
      <c r="T37" s="142"/>
      <c r="U37" s="143"/>
      <c r="V37" s="142"/>
      <c r="W37" s="142"/>
      <c r="X37" s="144" t="str">
        <f t="shared" si="4"/>
        <v/>
      </c>
      <c r="Y37" s="142"/>
      <c r="Z37" s="142"/>
      <c r="AA37" s="145"/>
      <c r="AB37" s="44"/>
      <c r="AC37" s="146"/>
      <c r="AD37" s="145"/>
      <c r="AE37" s="145"/>
      <c r="AF37" s="147"/>
      <c r="AG37" s="67" t="str">
        <f t="shared" ref="AG37:AG45" si="6">IF(S37="Trésor Public",4*2,IF(S37="Véziant",5.5*2,""))</f>
        <v/>
      </c>
      <c r="AH37" s="145"/>
      <c r="AI37" s="147"/>
      <c r="AJ37" s="148"/>
      <c r="AK37" s="145"/>
      <c r="AL37" s="145"/>
      <c r="AM37" s="145"/>
      <c r="AN37" s="145"/>
      <c r="AO37" s="147"/>
      <c r="AP37" s="148"/>
    </row>
    <row r="38" spans="1:42" ht="18" customHeight="1">
      <c r="A38" s="33"/>
      <c r="C38" s="130"/>
      <c r="D38" s="130"/>
      <c r="E38" s="130"/>
      <c r="F38" s="134"/>
      <c r="G38" s="134"/>
      <c r="H38" s="31"/>
      <c r="I38" s="33"/>
      <c r="J38" s="46"/>
      <c r="K38" s="46"/>
      <c r="L38" s="46"/>
      <c r="M38" s="46"/>
      <c r="N38" s="46"/>
      <c r="O38" s="46"/>
      <c r="P38" s="46"/>
      <c r="Q38" s="46"/>
      <c r="R38" s="46"/>
      <c r="S38" s="142"/>
      <c r="T38" s="142"/>
      <c r="U38" s="143"/>
      <c r="V38" s="142"/>
      <c r="W38" s="142"/>
      <c r="X38" s="144" t="str">
        <f t="shared" si="4"/>
        <v/>
      </c>
      <c r="Y38" s="142"/>
      <c r="Z38" s="142"/>
      <c r="AA38" s="145"/>
      <c r="AB38" s="44"/>
      <c r="AC38" s="146"/>
      <c r="AD38" s="145"/>
      <c r="AE38" s="145"/>
      <c r="AF38" s="147"/>
      <c r="AG38" s="67" t="str">
        <f t="shared" si="6"/>
        <v/>
      </c>
      <c r="AH38" s="145"/>
      <c r="AI38" s="147"/>
      <c r="AJ38" s="148"/>
      <c r="AK38" s="145"/>
      <c r="AL38" s="145"/>
      <c r="AM38" s="145"/>
      <c r="AN38" s="145"/>
      <c r="AO38" s="147"/>
      <c r="AP38" s="148"/>
    </row>
    <row r="39" spans="1:42" ht="18" customHeight="1">
      <c r="A39" s="149" t="s">
        <v>66</v>
      </c>
      <c r="B39" s="150"/>
      <c r="C39" s="124"/>
      <c r="D39" s="151"/>
      <c r="E39" s="152"/>
      <c r="H39" s="31"/>
      <c r="I39" s="33"/>
      <c r="J39" s="46"/>
      <c r="K39" s="46"/>
      <c r="L39" s="46"/>
      <c r="M39" s="46"/>
      <c r="N39" s="46"/>
      <c r="O39" s="46"/>
      <c r="P39" s="46"/>
      <c r="Q39" s="46"/>
      <c r="R39" s="46"/>
      <c r="S39" s="142"/>
      <c r="T39" s="142"/>
      <c r="U39" s="143"/>
      <c r="V39" s="142"/>
      <c r="W39" s="142"/>
      <c r="X39" s="144"/>
      <c r="Y39" s="142"/>
      <c r="Z39" s="142"/>
      <c r="AA39" s="145"/>
      <c r="AB39" s="44"/>
      <c r="AC39" s="146"/>
      <c r="AD39" s="145"/>
      <c r="AE39" s="145"/>
      <c r="AF39" s="147"/>
      <c r="AG39" s="67" t="str">
        <f t="shared" si="6"/>
        <v/>
      </c>
      <c r="AH39" s="145"/>
      <c r="AI39" s="147"/>
      <c r="AJ39" s="148"/>
      <c r="AK39" s="145"/>
      <c r="AL39" s="145"/>
      <c r="AM39" s="145"/>
      <c r="AN39" s="145"/>
      <c r="AO39" s="147"/>
      <c r="AP39" s="148"/>
    </row>
    <row r="40" spans="1:42" ht="18" customHeight="1">
      <c r="A40" s="107" t="s">
        <v>67</v>
      </c>
      <c r="B40" s="107" t="s">
        <v>68</v>
      </c>
      <c r="C40" s="107"/>
      <c r="E40" s="153"/>
      <c r="F40" s="154"/>
      <c r="G40" s="154"/>
      <c r="H40" s="31"/>
      <c r="I40" s="33"/>
      <c r="J40" s="46"/>
      <c r="K40" s="46"/>
      <c r="L40" s="46"/>
      <c r="M40" s="46"/>
      <c r="N40" s="46"/>
      <c r="O40" s="46"/>
      <c r="P40" s="46"/>
      <c r="Q40" s="46"/>
      <c r="R40" s="46"/>
      <c r="S40" s="142"/>
      <c r="T40" s="142"/>
      <c r="U40" s="143"/>
      <c r="V40" s="142"/>
      <c r="W40" s="142"/>
      <c r="X40" s="144"/>
      <c r="Y40" s="142"/>
      <c r="Z40" s="142"/>
      <c r="AA40" s="145"/>
      <c r="AB40" s="44"/>
      <c r="AC40" s="146"/>
      <c r="AD40" s="145"/>
      <c r="AE40" s="145"/>
      <c r="AF40" s="147"/>
      <c r="AG40" s="67" t="str">
        <f t="shared" si="6"/>
        <v/>
      </c>
      <c r="AH40" s="145"/>
      <c r="AI40" s="147"/>
      <c r="AJ40" s="148"/>
      <c r="AK40" s="145"/>
      <c r="AL40" s="145"/>
      <c r="AM40" s="145"/>
      <c r="AN40" s="145"/>
      <c r="AO40" s="147"/>
      <c r="AP40" s="148"/>
    </row>
    <row r="41" spans="1:42" ht="18" customHeight="1">
      <c r="A41" s="132" t="s">
        <v>69</v>
      </c>
      <c r="B41" s="155"/>
      <c r="C41" s="130"/>
      <c r="D41" s="134"/>
      <c r="E41" s="135"/>
      <c r="F41" s="134"/>
      <c r="G41" s="134"/>
      <c r="H41" s="31"/>
      <c r="I41" s="33"/>
      <c r="J41" s="46"/>
      <c r="K41" s="46"/>
      <c r="L41" s="46"/>
      <c r="M41" s="46"/>
      <c r="N41" s="46"/>
      <c r="O41" s="46"/>
      <c r="P41" s="46"/>
      <c r="Q41" s="46"/>
      <c r="R41" s="46"/>
      <c r="S41" s="142"/>
      <c r="T41" s="142"/>
      <c r="U41" s="143"/>
      <c r="V41" s="142"/>
      <c r="W41" s="142"/>
      <c r="X41" s="144"/>
      <c r="Y41" s="142"/>
      <c r="Z41" s="142"/>
      <c r="AA41" s="145"/>
      <c r="AB41" s="44"/>
      <c r="AC41" s="146"/>
      <c r="AD41" s="145"/>
      <c r="AE41" s="145"/>
      <c r="AF41" s="147"/>
      <c r="AG41" s="67" t="str">
        <f t="shared" si="6"/>
        <v/>
      </c>
      <c r="AH41" s="145"/>
      <c r="AI41" s="147"/>
      <c r="AJ41" s="148"/>
      <c r="AK41" s="145"/>
      <c r="AL41" s="145"/>
      <c r="AM41" s="145"/>
      <c r="AN41" s="145"/>
      <c r="AO41" s="147"/>
      <c r="AP41" s="148"/>
    </row>
    <row r="42" spans="1:42" ht="18" customHeight="1">
      <c r="A42" s="132"/>
      <c r="C42" s="156"/>
      <c r="E42" s="128"/>
      <c r="G42" s="85"/>
      <c r="I42" s="33"/>
      <c r="J42" s="46"/>
      <c r="K42" s="46"/>
      <c r="L42" s="46"/>
      <c r="M42" s="46"/>
      <c r="N42" s="46"/>
      <c r="O42" s="46"/>
      <c r="P42" s="46"/>
      <c r="Q42" s="46"/>
      <c r="R42" s="46"/>
      <c r="S42" s="142"/>
      <c r="T42" s="142"/>
      <c r="U42" s="143"/>
      <c r="V42" s="142"/>
      <c r="W42" s="142"/>
      <c r="X42" s="144"/>
      <c r="Y42" s="142"/>
      <c r="Z42" s="142"/>
      <c r="AA42" s="145"/>
      <c r="AB42" s="44"/>
      <c r="AC42" s="146"/>
      <c r="AD42" s="145"/>
      <c r="AE42" s="145"/>
      <c r="AF42" s="147"/>
      <c r="AG42" s="67" t="str">
        <f t="shared" si="6"/>
        <v/>
      </c>
      <c r="AH42" s="145"/>
      <c r="AI42" s="147"/>
      <c r="AJ42" s="148"/>
      <c r="AK42" s="145"/>
      <c r="AL42" s="145"/>
      <c r="AM42" s="145"/>
      <c r="AN42" s="145"/>
      <c r="AO42" s="147"/>
      <c r="AP42" s="148"/>
    </row>
    <row r="43" spans="1:42" ht="18" customHeight="1">
      <c r="A43" s="132"/>
      <c r="C43" s="156"/>
      <c r="D43" s="33"/>
      <c r="E43" s="128"/>
      <c r="H43" s="31"/>
      <c r="I43" s="33"/>
      <c r="S43" s="142"/>
      <c r="T43" s="142"/>
      <c r="U43" s="143"/>
      <c r="V43" s="142"/>
      <c r="W43" s="142"/>
      <c r="X43" s="144"/>
      <c r="Y43" s="142"/>
      <c r="Z43" s="142"/>
      <c r="AA43" s="145"/>
      <c r="AB43" s="44"/>
      <c r="AC43" s="146"/>
      <c r="AD43" s="145"/>
      <c r="AE43" s="145"/>
      <c r="AF43" s="147"/>
      <c r="AG43" s="67" t="str">
        <f t="shared" si="6"/>
        <v/>
      </c>
      <c r="AH43" s="145"/>
      <c r="AI43" s="147"/>
      <c r="AJ43" s="148"/>
      <c r="AK43" s="145"/>
      <c r="AL43" s="145"/>
      <c r="AM43" s="145"/>
      <c r="AN43" s="145"/>
      <c r="AO43" s="147"/>
      <c r="AP43" s="148"/>
    </row>
    <row r="44" spans="1:42" ht="18" customHeight="1">
      <c r="A44" s="136"/>
      <c r="B44" s="157"/>
      <c r="C44" s="158"/>
      <c r="D44" s="157"/>
      <c r="E44" s="137"/>
      <c r="I44" s="33"/>
      <c r="S44" s="142"/>
      <c r="T44" s="142"/>
      <c r="U44" s="143"/>
      <c r="V44" s="142"/>
      <c r="W44" s="142"/>
      <c r="X44" s="144"/>
      <c r="Y44" s="142"/>
      <c r="Z44" s="142"/>
      <c r="AA44" s="145"/>
      <c r="AB44" s="44"/>
      <c r="AC44" s="146"/>
      <c r="AD44" s="145"/>
      <c r="AE44" s="145"/>
      <c r="AF44" s="147"/>
      <c r="AG44" s="67" t="str">
        <f t="shared" si="6"/>
        <v/>
      </c>
      <c r="AH44" s="145"/>
      <c r="AI44" s="147"/>
      <c r="AJ44" s="148"/>
      <c r="AK44" s="145"/>
      <c r="AL44" s="145"/>
      <c r="AM44" s="145"/>
      <c r="AN44" s="145"/>
      <c r="AO44" s="147"/>
      <c r="AP44" s="148"/>
    </row>
    <row r="45" spans="1:42" ht="18" customHeight="1">
      <c r="A45" s="159" t="s">
        <v>57</v>
      </c>
      <c r="B45" s="159" t="s">
        <v>137</v>
      </c>
      <c r="D45" s="33"/>
      <c r="G45" s="160"/>
      <c r="H45" s="161"/>
      <c r="I45" s="162" t="s">
        <v>37</v>
      </c>
      <c r="S45" s="163"/>
      <c r="T45" s="163"/>
      <c r="U45" s="143"/>
      <c r="V45" s="142"/>
      <c r="W45" s="142"/>
      <c r="X45" s="144"/>
      <c r="Y45" s="142"/>
      <c r="Z45" s="142"/>
      <c r="AA45" s="145"/>
      <c r="AB45" s="44"/>
      <c r="AC45" s="146"/>
      <c r="AD45" s="145"/>
      <c r="AE45" s="145"/>
      <c r="AF45" s="147"/>
      <c r="AG45" s="67" t="str">
        <f t="shared" si="6"/>
        <v/>
      </c>
      <c r="AH45" s="145"/>
      <c r="AI45" s="147"/>
      <c r="AJ45" s="148"/>
      <c r="AK45" s="145"/>
      <c r="AL45" s="145"/>
      <c r="AM45" s="145"/>
      <c r="AN45" s="145"/>
      <c r="AO45" s="147"/>
      <c r="AP45" s="148"/>
    </row>
    <row r="46" spans="1:42" ht="18" customHeight="1">
      <c r="D46" s="33"/>
    </row>
    <row r="47" spans="1:42" ht="18" customHeight="1">
      <c r="D47" s="33"/>
    </row>
  </sheetData>
  <mergeCells count="47">
    <mergeCell ref="L32:O32"/>
    <mergeCell ref="I13:R13"/>
    <mergeCell ref="Y2:Z2"/>
    <mergeCell ref="W3:W6"/>
    <mergeCell ref="X2:X6"/>
    <mergeCell ref="Y3:Y6"/>
    <mergeCell ref="Z3:Z6"/>
    <mergeCell ref="U2:U6"/>
    <mergeCell ref="V3:V6"/>
    <mergeCell ref="I31:R31"/>
    <mergeCell ref="M25:N25"/>
    <mergeCell ref="AJ1:AO1"/>
    <mergeCell ref="AC1:AF2"/>
    <mergeCell ref="A1:G1"/>
    <mergeCell ref="B3:D3"/>
    <mergeCell ref="B4:C4"/>
    <mergeCell ref="U1:W1"/>
    <mergeCell ref="A3:A12"/>
    <mergeCell ref="AO3:AO6"/>
    <mergeCell ref="AN3:AN6"/>
    <mergeCell ref="AL3:AL6"/>
    <mergeCell ref="AE3:AE6"/>
    <mergeCell ref="AF3:AF6"/>
    <mergeCell ref="AM3:AM6"/>
    <mergeCell ref="AP1:AP6"/>
    <mergeCell ref="I1:R1"/>
    <mergeCell ref="AH3:AH6"/>
    <mergeCell ref="AI3:AI6"/>
    <mergeCell ref="AJ3:AJ6"/>
    <mergeCell ref="AJ2:AL2"/>
    <mergeCell ref="AG1:AI2"/>
    <mergeCell ref="X1:Z1"/>
    <mergeCell ref="I2:R2"/>
    <mergeCell ref="S1:S6"/>
    <mergeCell ref="T1:T6"/>
    <mergeCell ref="AA1:AA6"/>
    <mergeCell ref="AC3:AC6"/>
    <mergeCell ref="AK3:AK6"/>
    <mergeCell ref="AM2:AO2"/>
    <mergeCell ref="AG3:AG6"/>
    <mergeCell ref="A25:E25"/>
    <mergeCell ref="V2:W2"/>
    <mergeCell ref="I23:R23"/>
    <mergeCell ref="AD3:AD6"/>
    <mergeCell ref="A13:A24"/>
    <mergeCell ref="B6:C6"/>
    <mergeCell ref="B5:C5"/>
  </mergeCells>
  <phoneticPr fontId="2" type="noConversion"/>
  <pageMargins left="0.39370078740157483" right="0.39370078740157483" top="0.59055118110236227" bottom="0.39370078740157483" header="0.11811023622047245" footer="0.11811023622047245"/>
  <pageSetup paperSize="8" scale="94" fitToWidth="0" orientation="landscape" r:id="rId1"/>
  <headerFooter differentOddEven="1" alignWithMargins="0">
    <oddHeader>&amp;L&amp;G</oddHeader>
  </headerFooter>
  <colBreaks count="1" manualBreakCount="1">
    <brk id="18" max="4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opLeftCell="A10" workbookViewId="0">
      <selection activeCell="E20" sqref="E20"/>
    </sheetView>
  </sheetViews>
  <sheetFormatPr baseColWidth="10" defaultColWidth="11.42578125" defaultRowHeight="17.25"/>
  <cols>
    <col min="1" max="1" width="4" style="10" customWidth="1"/>
    <col min="2" max="2" width="40.7109375" style="10" customWidth="1"/>
    <col min="3" max="3" width="12.7109375" style="10" customWidth="1"/>
    <col min="4" max="4" width="21.140625" style="10" customWidth="1"/>
    <col min="5" max="16384" width="11.42578125" style="10"/>
  </cols>
  <sheetData>
    <row r="1" spans="1:5" ht="15" customHeight="1">
      <c r="A1" s="9"/>
    </row>
    <row r="2" spans="1:5" ht="15" customHeight="1">
      <c r="A2" s="9"/>
      <c r="B2" s="220" t="s">
        <v>140</v>
      </c>
      <c r="C2" s="220"/>
      <c r="D2" s="220"/>
      <c r="E2" s="220"/>
    </row>
    <row r="3" spans="1:5" ht="15" customHeight="1">
      <c r="A3" s="9"/>
      <c r="B3" s="220"/>
      <c r="C3" s="220"/>
      <c r="D3" s="220"/>
      <c r="E3" s="220"/>
    </row>
    <row r="4" spans="1:5" ht="29.25" customHeight="1">
      <c r="A4" s="9"/>
      <c r="B4" s="9"/>
      <c r="C4" s="9"/>
      <c r="D4" s="9"/>
      <c r="E4" s="9"/>
    </row>
    <row r="5" spans="1:5" ht="6" customHeight="1"/>
    <row r="6" spans="1:5" ht="34.5">
      <c r="B6" s="11" t="s">
        <v>71</v>
      </c>
      <c r="C6" s="12" t="s">
        <v>72</v>
      </c>
      <c r="D6" s="12" t="s">
        <v>73</v>
      </c>
      <c r="E6" s="12" t="s">
        <v>74</v>
      </c>
    </row>
    <row r="7" spans="1:5">
      <c r="B7" s="13"/>
      <c r="C7" s="5"/>
      <c r="D7" s="5"/>
      <c r="E7" s="6"/>
    </row>
    <row r="8" spans="1:5" ht="69.95" customHeight="1">
      <c r="B8" s="14" t="s">
        <v>116</v>
      </c>
      <c r="C8" s="15">
        <v>0.32</v>
      </c>
      <c r="D8" s="15">
        <v>0.4</v>
      </c>
      <c r="E8" s="15">
        <v>0.23</v>
      </c>
    </row>
    <row r="9" spans="1:5">
      <c r="B9" s="16"/>
      <c r="C9" s="7"/>
      <c r="D9" s="7"/>
      <c r="E9" s="7"/>
    </row>
    <row r="10" spans="1:5" ht="69.95" customHeight="1">
      <c r="B10" s="14" t="s">
        <v>117</v>
      </c>
      <c r="C10" s="15">
        <v>0.41</v>
      </c>
      <c r="D10" s="15">
        <v>0.51</v>
      </c>
      <c r="E10" s="15">
        <v>0.3</v>
      </c>
    </row>
    <row r="11" spans="1:5">
      <c r="B11" s="16"/>
      <c r="C11" s="8"/>
      <c r="D11" s="8"/>
      <c r="E11" s="8"/>
    </row>
    <row r="12" spans="1:5" ht="69.95" customHeight="1">
      <c r="B12" s="14" t="s">
        <v>118</v>
      </c>
      <c r="C12" s="15">
        <v>0.45</v>
      </c>
      <c r="D12" s="15">
        <v>0.55000000000000004</v>
      </c>
      <c r="E12" s="15">
        <v>0.32</v>
      </c>
    </row>
    <row r="13" spans="1:5" ht="15.75" customHeight="1">
      <c r="B13" s="29"/>
      <c r="C13" s="30"/>
      <c r="D13" s="30"/>
      <c r="E13" s="30"/>
    </row>
    <row r="14" spans="1:5" ht="84.75" customHeight="1">
      <c r="B14" s="14" t="s">
        <v>120</v>
      </c>
      <c r="C14" s="222">
        <v>0.15</v>
      </c>
      <c r="D14" s="223"/>
      <c r="E14" s="224"/>
    </row>
    <row r="15" spans="1:5" ht="16.5" customHeight="1">
      <c r="B15" s="29"/>
      <c r="C15" s="30"/>
      <c r="D15" s="30"/>
      <c r="E15" s="30"/>
    </row>
    <row r="16" spans="1:5" ht="86.25">
      <c r="B16" s="14" t="s">
        <v>121</v>
      </c>
      <c r="C16" s="222">
        <v>0.12</v>
      </c>
      <c r="D16" s="223"/>
      <c r="E16" s="224"/>
    </row>
    <row r="18" spans="2:5" ht="15" customHeight="1">
      <c r="B18" s="25" t="s">
        <v>111</v>
      </c>
      <c r="C18" s="17"/>
      <c r="D18" s="17"/>
      <c r="E18" s="26" t="s">
        <v>141</v>
      </c>
    </row>
    <row r="19" spans="2:5" ht="15" customHeight="1"/>
    <row r="20" spans="2:5" ht="15" customHeight="1">
      <c r="B20" s="27" t="s">
        <v>119</v>
      </c>
      <c r="C20" s="18" t="s">
        <v>112</v>
      </c>
      <c r="D20" s="18"/>
      <c r="E20" s="24">
        <v>140</v>
      </c>
    </row>
    <row r="21" spans="2:5" ht="15" customHeight="1">
      <c r="B21" s="19"/>
      <c r="E21" s="23"/>
    </row>
    <row r="22" spans="2:5" ht="15" customHeight="1">
      <c r="B22" s="19"/>
      <c r="C22" s="10" t="s">
        <v>113</v>
      </c>
      <c r="E22" s="221">
        <v>120</v>
      </c>
    </row>
    <row r="23" spans="2:5" ht="15" customHeight="1">
      <c r="B23" s="19"/>
      <c r="C23" s="10" t="s">
        <v>114</v>
      </c>
      <c r="E23" s="221"/>
    </row>
    <row r="24" spans="2:5" ht="15" customHeight="1">
      <c r="B24" s="19"/>
      <c r="E24" s="23"/>
    </row>
    <row r="25" spans="2:5" ht="15" customHeight="1">
      <c r="B25" s="19"/>
      <c r="C25" s="10" t="s">
        <v>115</v>
      </c>
      <c r="E25" s="22">
        <v>90</v>
      </c>
    </row>
    <row r="26" spans="2:5" ht="15" customHeight="1">
      <c r="B26" s="20"/>
      <c r="C26" s="21"/>
      <c r="D26" s="21"/>
      <c r="E26" s="28"/>
    </row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</sheetData>
  <mergeCells count="4">
    <mergeCell ref="B2:E3"/>
    <mergeCell ref="E22:E23"/>
    <mergeCell ref="C14:E14"/>
    <mergeCell ref="C16:E16"/>
  </mergeCells>
  <phoneticPr fontId="2" type="noConversion"/>
  <pageMargins left="0.39370078740157483" right="0.39370078740157483" top="1.1811023622047245" bottom="0.39370078740157483" header="0.11811023622047245" footer="0.11811023622047245"/>
  <pageSetup paperSize="9" orientation="landscape" r:id="rId1"/>
  <headerFooter>
    <oddHeader>&amp;L&amp;G</oddHeader>
    <oddFooter>&amp;L&amp;8&amp;Z&amp;F/&amp;A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9"/>
  <sheetViews>
    <sheetView workbookViewId="0">
      <selection activeCell="F41" sqref="F41"/>
    </sheetView>
  </sheetViews>
  <sheetFormatPr baseColWidth="10" defaultRowHeight="12.75"/>
  <cols>
    <col min="1" max="1" width="21.140625" customWidth="1"/>
  </cols>
  <sheetData>
    <row r="2" spans="1:6">
      <c r="A2" s="225" t="s">
        <v>82</v>
      </c>
      <c r="B2" s="225"/>
      <c r="C2" s="225"/>
      <c r="D2" s="225"/>
      <c r="E2" s="225"/>
      <c r="F2" s="225"/>
    </row>
    <row r="3" spans="1:6">
      <c r="A3" s="225"/>
      <c r="B3" s="225"/>
      <c r="C3" s="225"/>
      <c r="D3" s="225"/>
      <c r="E3" s="225"/>
      <c r="F3" s="225"/>
    </row>
    <row r="4" spans="1:6" ht="15">
      <c r="A4" s="1" t="s">
        <v>83</v>
      </c>
      <c r="B4" t="s">
        <v>84</v>
      </c>
    </row>
    <row r="5" spans="1:6" ht="15">
      <c r="A5" s="1" t="s">
        <v>85</v>
      </c>
    </row>
    <row r="6" spans="1:6" ht="15">
      <c r="B6" s="226" t="s">
        <v>86</v>
      </c>
      <c r="C6" s="226"/>
    </row>
    <row r="7" spans="1:6">
      <c r="A7" s="2"/>
      <c r="B7" s="3" t="s">
        <v>87</v>
      </c>
      <c r="C7" s="3" t="s">
        <v>88</v>
      </c>
    </row>
    <row r="8" spans="1:6" ht="15">
      <c r="A8" s="4" t="s">
        <v>95</v>
      </c>
      <c r="B8" s="2">
        <v>41</v>
      </c>
      <c r="C8" s="2">
        <f>B8*2</f>
        <v>82</v>
      </c>
    </row>
    <row r="9" spans="1:6" ht="15">
      <c r="A9" s="4" t="s">
        <v>105</v>
      </c>
      <c r="B9" s="2">
        <v>13</v>
      </c>
      <c r="C9" s="2">
        <f>B9*2</f>
        <v>26</v>
      </c>
    </row>
    <row r="10" spans="1:6" ht="15">
      <c r="A10" s="4" t="s">
        <v>90</v>
      </c>
      <c r="B10" s="2">
        <v>5</v>
      </c>
      <c r="C10" s="2">
        <f>B10*2</f>
        <v>10</v>
      </c>
    </row>
    <row r="11" spans="1:6" ht="15">
      <c r="A11" s="4" t="s">
        <v>91</v>
      </c>
      <c r="B11" s="2">
        <v>7</v>
      </c>
      <c r="C11" s="2">
        <v>14</v>
      </c>
    </row>
    <row r="12" spans="1:6" ht="15">
      <c r="A12" s="4" t="s">
        <v>97</v>
      </c>
      <c r="B12" s="2">
        <v>34</v>
      </c>
      <c r="C12" s="2">
        <f t="shared" ref="C12:C28" si="0">B12*2</f>
        <v>68</v>
      </c>
    </row>
    <row r="13" spans="1:6" ht="15">
      <c r="A13" s="4" t="s">
        <v>99</v>
      </c>
      <c r="B13" s="2">
        <v>13</v>
      </c>
      <c r="C13" s="2">
        <f t="shared" si="0"/>
        <v>26</v>
      </c>
    </row>
    <row r="14" spans="1:6" ht="15">
      <c r="A14" s="4" t="s">
        <v>100</v>
      </c>
      <c r="B14" s="2">
        <v>9.5</v>
      </c>
      <c r="C14" s="2">
        <f t="shared" si="0"/>
        <v>19</v>
      </c>
    </row>
    <row r="15" spans="1:6" ht="15">
      <c r="A15" s="4" t="s">
        <v>96</v>
      </c>
      <c r="B15" s="2">
        <v>44</v>
      </c>
      <c r="C15" s="2">
        <f t="shared" si="0"/>
        <v>88</v>
      </c>
    </row>
    <row r="16" spans="1:6" ht="15">
      <c r="A16" s="4" t="s">
        <v>108</v>
      </c>
      <c r="B16" s="2">
        <v>115</v>
      </c>
      <c r="C16" s="2">
        <f t="shared" si="0"/>
        <v>230</v>
      </c>
    </row>
    <row r="17" spans="1:3" ht="15">
      <c r="A17" s="4" t="s">
        <v>94</v>
      </c>
      <c r="B17" s="2">
        <v>21</v>
      </c>
      <c r="C17" s="2">
        <f t="shared" si="0"/>
        <v>42</v>
      </c>
    </row>
    <row r="18" spans="1:3" ht="15">
      <c r="A18" s="4" t="s">
        <v>104</v>
      </c>
      <c r="B18" s="2">
        <v>22</v>
      </c>
      <c r="C18" s="2">
        <f t="shared" si="0"/>
        <v>44</v>
      </c>
    </row>
    <row r="19" spans="1:3" ht="15">
      <c r="A19" s="4" t="s">
        <v>109</v>
      </c>
      <c r="B19" s="2">
        <v>3</v>
      </c>
      <c r="C19" s="2">
        <f t="shared" si="0"/>
        <v>6</v>
      </c>
    </row>
    <row r="20" spans="1:3" ht="15">
      <c r="A20" s="4" t="s">
        <v>102</v>
      </c>
      <c r="B20" s="2">
        <v>45</v>
      </c>
      <c r="C20" s="2">
        <f t="shared" si="0"/>
        <v>90</v>
      </c>
    </row>
    <row r="21" spans="1:3" ht="15">
      <c r="A21" s="4" t="s">
        <v>98</v>
      </c>
      <c r="B21" s="2">
        <v>3</v>
      </c>
      <c r="C21" s="2">
        <f t="shared" si="0"/>
        <v>6</v>
      </c>
    </row>
    <row r="22" spans="1:3" ht="15">
      <c r="A22" s="4" t="s">
        <v>92</v>
      </c>
      <c r="B22" s="2">
        <v>12</v>
      </c>
      <c r="C22" s="2">
        <f t="shared" si="0"/>
        <v>24</v>
      </c>
    </row>
    <row r="23" spans="1:3" ht="15">
      <c r="A23" s="4" t="s">
        <v>103</v>
      </c>
      <c r="B23" s="2">
        <v>27</v>
      </c>
      <c r="C23" s="2">
        <f t="shared" si="0"/>
        <v>54</v>
      </c>
    </row>
    <row r="24" spans="1:3" ht="15">
      <c r="A24" s="4" t="s">
        <v>106</v>
      </c>
      <c r="B24" s="2">
        <v>34</v>
      </c>
      <c r="C24" s="2">
        <f t="shared" si="0"/>
        <v>68</v>
      </c>
    </row>
    <row r="25" spans="1:3" ht="15">
      <c r="A25" s="4" t="s">
        <v>107</v>
      </c>
      <c r="B25" s="2">
        <v>123</v>
      </c>
      <c r="C25" s="2">
        <f t="shared" si="0"/>
        <v>246</v>
      </c>
    </row>
    <row r="26" spans="1:3" ht="15">
      <c r="A26" s="4" t="s">
        <v>93</v>
      </c>
      <c r="B26" s="2">
        <v>11</v>
      </c>
      <c r="C26" s="2">
        <f t="shared" si="0"/>
        <v>22</v>
      </c>
    </row>
    <row r="27" spans="1:3" ht="15">
      <c r="A27" s="4" t="s">
        <v>89</v>
      </c>
      <c r="B27" s="2">
        <v>38</v>
      </c>
      <c r="C27" s="2">
        <f t="shared" si="0"/>
        <v>76</v>
      </c>
    </row>
    <row r="28" spans="1:3" ht="15">
      <c r="A28" s="4" t="s">
        <v>101</v>
      </c>
      <c r="B28" s="2">
        <v>19</v>
      </c>
      <c r="C28" s="2">
        <f t="shared" si="0"/>
        <v>38</v>
      </c>
    </row>
    <row r="29" spans="1:3">
      <c r="A29" s="2"/>
      <c r="B29" s="2"/>
      <c r="C29" s="2"/>
    </row>
    <row r="30" spans="1:3">
      <c r="A30" s="2"/>
      <c r="B30" s="2"/>
      <c r="C30" s="2"/>
    </row>
    <row r="31" spans="1:3">
      <c r="A31" s="2"/>
      <c r="B31" s="2"/>
      <c r="C31" s="2"/>
    </row>
    <row r="32" spans="1:3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</sheetData>
  <mergeCells count="2">
    <mergeCell ref="A2:F3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Vierge</vt:lpstr>
      <vt:lpstr>Montants indemnités</vt:lpstr>
      <vt:lpstr>distance kilométrage</vt:lpstr>
      <vt:lpstr>Vierge!Zone_d_impression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CUSEY</dc:creator>
  <cp:lastModifiedBy>Comptabilité</cp:lastModifiedBy>
  <cp:lastPrinted>2023-10-12T14:58:21Z</cp:lastPrinted>
  <dcterms:created xsi:type="dcterms:W3CDTF">2007-05-28T10:16:52Z</dcterms:created>
  <dcterms:modified xsi:type="dcterms:W3CDTF">2023-12-01T13:00:10Z</dcterms:modified>
</cp:coreProperties>
</file>